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štvo-OŠ Cerna\Desktop\"/>
    </mc:Choice>
  </mc:AlternateContent>
  <bookViews>
    <workbookView xWindow="0" yWindow="0" windowWidth="28800" windowHeight="12330" tabRatio="500"/>
  </bookViews>
  <sheets>
    <sheet name="SIJEČANJ" sheetId="2" r:id="rId1"/>
  </sheets>
  <definedNames>
    <definedName name="_xlnm._FilterDatabase" localSheetId="0" hidden="1">SIJEČANJ!$A$10:$G$70</definedName>
  </definedNames>
  <calcPr calcId="162913"/>
</workbook>
</file>

<file path=xl/calcChain.xml><?xml version="1.0" encoding="utf-8"?>
<calcChain xmlns="http://schemas.openxmlformats.org/spreadsheetml/2006/main">
  <c r="E72" i="2" l="1"/>
  <c r="E54" i="2"/>
  <c r="E22" i="2"/>
  <c r="E24" i="2"/>
  <c r="E73" i="2"/>
  <c r="E32" i="2"/>
  <c r="E34" i="2"/>
  <c r="E36" i="2"/>
  <c r="E38" i="2"/>
  <c r="E41" i="2"/>
  <c r="E45" i="2"/>
  <c r="E63" i="2"/>
  <c r="E56" i="2"/>
  <c r="E61" i="2"/>
  <c r="E68" i="2"/>
  <c r="E65" i="2"/>
  <c r="E71" i="2"/>
  <c r="E20" i="2"/>
</calcChain>
</file>

<file path=xl/sharedStrings.xml><?xml version="1.0" encoding="utf-8"?>
<sst xmlns="http://schemas.openxmlformats.org/spreadsheetml/2006/main" count="220" uniqueCount="119">
  <si>
    <t>JAVNA OBJAVA INFORMACIJA O TROŠENJU SREDSTAVA</t>
  </si>
  <si>
    <t>OIB</t>
  </si>
  <si>
    <t>VINKOVAČKI VODOVOD I KANALIZACIJA D.O.O.</t>
  </si>
  <si>
    <t>30638414709</t>
  </si>
  <si>
    <t>HEP-OPSKRBA D.O.O.</t>
  </si>
  <si>
    <t>HEP-PLIN D.O.O.</t>
  </si>
  <si>
    <t>41317489366</t>
  </si>
  <si>
    <t>FINANCIJSKA AGENCIJA</t>
  </si>
  <si>
    <t>PRIVREDNA BANKA ZAGREB</t>
  </si>
  <si>
    <t>HP-HRVATSKA POŠTA D.D.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</si>
  <si>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</si>
  <si>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</si>
  <si>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</si>
  <si>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</si>
  <si>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</si>
  <si>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</si>
  <si>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</si>
  <si>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VINKOVCI</t>
  </si>
  <si>
    <t>ZAGREB</t>
  </si>
  <si>
    <t>OSIJEK</t>
  </si>
  <si>
    <t>Pomoćnici</t>
  </si>
  <si>
    <t>1.</t>
  </si>
  <si>
    <t>26.</t>
  </si>
  <si>
    <t>44.</t>
  </si>
  <si>
    <t>3.</t>
  </si>
  <si>
    <t>25.</t>
  </si>
  <si>
    <t>24.</t>
  </si>
  <si>
    <t>5.</t>
  </si>
  <si>
    <t>9.</t>
  </si>
  <si>
    <t>29.</t>
  </si>
  <si>
    <t>8.</t>
  </si>
  <si>
    <t>30.</t>
  </si>
  <si>
    <t>7.</t>
  </si>
  <si>
    <t>17.</t>
  </si>
  <si>
    <t>28.</t>
  </si>
  <si>
    <t>40.</t>
  </si>
  <si>
    <t>15.</t>
  </si>
  <si>
    <t>2.</t>
  </si>
  <si>
    <t>6.</t>
  </si>
  <si>
    <t>10.</t>
  </si>
  <si>
    <t>11.</t>
  </si>
  <si>
    <t>12.</t>
  </si>
  <si>
    <t>13.</t>
  </si>
  <si>
    <t>14.</t>
  </si>
  <si>
    <t>16.</t>
  </si>
  <si>
    <t>18.</t>
  </si>
  <si>
    <t>19.</t>
  </si>
  <si>
    <t>20.</t>
  </si>
  <si>
    <t>21.</t>
  </si>
  <si>
    <t>22.</t>
  </si>
  <si>
    <t>23.</t>
  </si>
  <si>
    <t>27.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</si>
  <si>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</si>
  <si>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</si>
  <si>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</si>
  <si>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</si>
  <si>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</si>
  <si>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</si>
  <si>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</si>
  <si>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</si>
  <si>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</si>
  <si>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</si>
  <si>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</si>
  <si>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</si>
  <si>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45.</t>
  </si>
  <si>
    <t>46.</t>
  </si>
  <si>
    <t>Iznos (eur)</t>
  </si>
  <si>
    <t>HZZO</t>
  </si>
  <si>
    <t>ZA SIJEČANJ 2024. GODINE</t>
  </si>
  <si>
    <t>OŠ MATIJA ANTUN RELJKOVIĆ-CERNA</t>
  </si>
  <si>
    <t>32272 CERNA,Šetalište dr. Franje Tuđmana 3</t>
  </si>
  <si>
    <t>OIB:27935656585</t>
  </si>
  <si>
    <t>Redni broj</t>
  </si>
  <si>
    <t xml:space="preserve"> </t>
  </si>
  <si>
    <t>DOM NA KVADRAT D.O.O.</t>
  </si>
  <si>
    <t>ŽUPANJA</t>
  </si>
  <si>
    <t>ZELENA KUĆA D.O.O.</t>
  </si>
  <si>
    <t>CERNA</t>
  </si>
  <si>
    <t>Ostali nespomenuti rashodi poslovanja</t>
  </si>
  <si>
    <t>SLAVONIJA-BOŠKOVIĆ D.O.O.</t>
  </si>
  <si>
    <t>MARCONI OBRT ZA TRGOVINU</t>
  </si>
  <si>
    <t>VINDIJA d.d.</t>
  </si>
  <si>
    <t>VARAŽDIN</t>
  </si>
  <si>
    <t>ČISTOĆA ŽUPANJA d.o.o.</t>
  </si>
  <si>
    <t>Računalne usluge</t>
  </si>
  <si>
    <t>Komunalne usluge</t>
  </si>
  <si>
    <t>Materijal i sirovine</t>
  </si>
  <si>
    <t>Bankarske usluge i usluge platnog prometa</t>
  </si>
  <si>
    <t>Intelektualne i osobne usluge</t>
  </si>
  <si>
    <t>Zatezne kamate</t>
  </si>
  <si>
    <t>FUNKCIJA 13</t>
  </si>
  <si>
    <t>HRVATSKI TELEKOM d.d.</t>
  </si>
  <si>
    <t>Usluge telefona, pošte i prijevoza</t>
  </si>
  <si>
    <t>TELEMACH HRVATSKA d.o.o.</t>
  </si>
  <si>
    <t>Energija</t>
  </si>
  <si>
    <t>E-Tehničar</t>
  </si>
  <si>
    <t>Doprinosi za obvezno zdravstveno osiguranje</t>
  </si>
  <si>
    <t>Bruto plaća za redovan rad</t>
  </si>
  <si>
    <t>Ostali rashodi za zaposlene</t>
  </si>
  <si>
    <t>Naknade za prijevoz, za rad na terenu i odvojeni život</t>
  </si>
  <si>
    <t xml:space="preserve">Zaposlenici </t>
  </si>
  <si>
    <t>Ukupno HEP-PLIN D.O.O.</t>
  </si>
  <si>
    <t>Ukupno HEP OPSKRBA D.O.O.</t>
  </si>
  <si>
    <t>Ukupno TELEMACH HRVATSKA D.O.O.</t>
  </si>
  <si>
    <t>Ukupno HRVATSKI TELEKOM d.d.</t>
  </si>
  <si>
    <t>Ukupno FUNKCIJA 13</t>
  </si>
  <si>
    <t>Ukupno HRVATSKA POŠTA d.d:</t>
  </si>
  <si>
    <t>Ukupno ČISTOĆA ŽUPANJA d.o.o.</t>
  </si>
  <si>
    <t>Ukupno FINANCIJSKA AGENCIJA</t>
  </si>
  <si>
    <t>Ukupno VINDIJA</t>
  </si>
  <si>
    <t>Ukupno MARCONI OBRT ZA TRGOVINU</t>
  </si>
  <si>
    <t>Ukupno PRIVREDNA BANKA ZAGREB</t>
  </si>
  <si>
    <t>Ukupno SLAVONIJA-BOŠKOVIĆ</t>
  </si>
  <si>
    <t>Ukupno ZELENA KUĆA</t>
  </si>
  <si>
    <t>Ukupno DOM NA KVADRAT</t>
  </si>
  <si>
    <t>Ukupno VINKOVAČKI VODOVOD I KANALIZACIJA D.O.O.</t>
  </si>
  <si>
    <t>SVEUKUPNO</t>
  </si>
  <si>
    <t xml:space="preserve">Ukupno KATEGORIJA 2 </t>
  </si>
  <si>
    <t>Ukupno KATEGORIJA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</si>
</sst>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47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3" fillId="2" borderId="1" xfId="0" applyFont="1" applyFill="1" applyBorder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>
      <alignment vertical="top"/>
    </xf>
    <xf numFmtId="0" fontId="9" fillId="0" borderId="9" xfId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4" fontId="8" fillId="3" borderId="1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0" xfId="0" applyFill="1" applyBorder="1" applyAlignment="1">
      <alignment vertical="top"/>
    </xf>
    <xf numFmtId="0" fontId="10" fillId="3" borderId="13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topLeftCell="A4" workbookViewId="0">
      <selection activeCell="B79" sqref="B79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8" customWidth="1"/>
    <col min="4" max="4" width="14.85546875" style="8" customWidth="1"/>
    <col min="5" max="5" width="12.28515625" style="4" customWidth="1"/>
    <col min="6" max="6" width="9.140625" style="8"/>
    <col min="7" max="7" width="41.42578125" customWidth="1"/>
    <col min="11" max="12" width="10.140625" bestFit="1" customWidth="1"/>
  </cols>
  <sheetData>
    <row r="1" spans="1:12" ht="15" x14ac:dyDescent="0.2">
      <c r="B1" s="3"/>
    </row>
    <row r="2" spans="1:12" ht="14.25" x14ac:dyDescent="0.2">
      <c r="B2" s="7" t="s">
        <v>69</v>
      </c>
    </row>
    <row r="3" spans="1:12" ht="14.25" x14ac:dyDescent="0.2">
      <c r="B3" s="7" t="s">
        <v>70</v>
      </c>
    </row>
    <row r="4" spans="1:12" ht="14.25" x14ac:dyDescent="0.2">
      <c r="B4" s="7" t="s">
        <v>71</v>
      </c>
    </row>
    <row r="5" spans="1:12" ht="15" x14ac:dyDescent="0.2">
      <c r="B5" s="3"/>
    </row>
    <row r="6" spans="1:12" ht="18.75" x14ac:dyDescent="0.2">
      <c r="B6" s="43" t="s">
        <v>0</v>
      </c>
      <c r="C6" s="43"/>
      <c r="D6" s="43"/>
      <c r="E6" s="43"/>
      <c r="F6" s="43"/>
      <c r="G6" s="43"/>
    </row>
    <row r="7" spans="1:12" ht="18.75" x14ac:dyDescent="0.2">
      <c r="B7" s="6"/>
      <c r="C7" s="6"/>
      <c r="D7" s="6"/>
      <c r="E7" s="6"/>
      <c r="F7" s="6"/>
      <c r="G7" s="6"/>
    </row>
    <row r="8" spans="1:12" ht="18.75" x14ac:dyDescent="0.2">
      <c r="B8" s="6"/>
      <c r="C8" s="43" t="s">
        <v>68</v>
      </c>
      <c r="D8" s="43"/>
      <c r="E8" s="43"/>
      <c r="F8" s="43"/>
      <c r="G8" s="6"/>
    </row>
    <row r="9" spans="1:12" ht="13.5" thickBot="1" x14ac:dyDescent="0.25"/>
    <row r="10" spans="1:12" ht="32.25" customHeight="1" x14ac:dyDescent="0.2">
      <c r="A10" s="23" t="s">
        <v>72</v>
      </c>
      <c r="B10" s="24" t="s">
        <v>10</v>
      </c>
      <c r="C10" s="25" t="s">
        <v>1</v>
      </c>
      <c r="D10" s="25" t="s">
        <v>11</v>
      </c>
      <c r="E10" s="26" t="s">
        <v>66</v>
      </c>
      <c r="F10" s="25" t="s">
        <v>14</v>
      </c>
      <c r="G10" s="27" t="s">
        <v>12</v>
      </c>
    </row>
    <row r="11" spans="1:12" s="1" customFormat="1" x14ac:dyDescent="0.2">
      <c r="A11" s="28" t="s">
        <v>21</v>
      </c>
      <c r="B11" s="12" t="s">
        <v>13</v>
      </c>
      <c r="C11" s="11"/>
      <c r="D11" s="11"/>
      <c r="E11" s="13">
        <v>74706.600000000006</v>
      </c>
      <c r="F11" s="11" t="s">
        <v>15</v>
      </c>
      <c r="G11" s="29" t="s">
        <v>97</v>
      </c>
      <c r="K11" s="5"/>
    </row>
    <row r="12" spans="1:12" s="1" customFormat="1" x14ac:dyDescent="0.2">
      <c r="A12" s="28" t="s">
        <v>37</v>
      </c>
      <c r="B12" s="12" t="s">
        <v>67</v>
      </c>
      <c r="C12" s="11"/>
      <c r="D12" s="11"/>
      <c r="E12" s="13">
        <v>11887.08</v>
      </c>
      <c r="F12" s="11" t="s">
        <v>16</v>
      </c>
      <c r="G12" s="29" t="s">
        <v>96</v>
      </c>
      <c r="K12" s="5"/>
    </row>
    <row r="13" spans="1:12" s="1" customFormat="1" ht="25.5" x14ac:dyDescent="0.2">
      <c r="A13" s="28" t="s">
        <v>24</v>
      </c>
      <c r="B13" s="12" t="s">
        <v>13</v>
      </c>
      <c r="C13" s="11"/>
      <c r="D13" s="11"/>
      <c r="E13" s="13">
        <v>3041.81</v>
      </c>
      <c r="F13" s="11">
        <v>3212</v>
      </c>
      <c r="G13" s="30" t="s">
        <v>99</v>
      </c>
      <c r="K13" s="5"/>
    </row>
    <row r="14" spans="1:12" s="1" customFormat="1" x14ac:dyDescent="0.2">
      <c r="A14" s="28" t="s">
        <v>27</v>
      </c>
      <c r="B14" s="12" t="s">
        <v>20</v>
      </c>
      <c r="C14" s="11"/>
      <c r="D14" s="11"/>
      <c r="E14" s="13">
        <v>1676.4</v>
      </c>
      <c r="F14" s="11" t="s">
        <v>15</v>
      </c>
      <c r="G14" s="29" t="s">
        <v>97</v>
      </c>
    </row>
    <row r="15" spans="1:12" s="1" customFormat="1" x14ac:dyDescent="0.2">
      <c r="A15" s="28" t="s">
        <v>38</v>
      </c>
      <c r="B15" s="12" t="s">
        <v>67</v>
      </c>
      <c r="C15" s="11"/>
      <c r="D15" s="11"/>
      <c r="E15" s="13">
        <v>276.60000000000002</v>
      </c>
      <c r="F15" s="11" t="s">
        <v>16</v>
      </c>
      <c r="G15" s="29" t="s">
        <v>96</v>
      </c>
    </row>
    <row r="16" spans="1:12" s="1" customFormat="1" x14ac:dyDescent="0.2">
      <c r="A16" s="28" t="s">
        <v>32</v>
      </c>
      <c r="B16" s="12" t="s">
        <v>95</v>
      </c>
      <c r="C16" s="11"/>
      <c r="D16" s="11"/>
      <c r="E16" s="13">
        <v>45.57</v>
      </c>
      <c r="F16" s="11" t="s">
        <v>15</v>
      </c>
      <c r="G16" s="29" t="s">
        <v>97</v>
      </c>
      <c r="K16" s="9"/>
      <c r="L16" s="2"/>
    </row>
    <row r="17" spans="1:12" s="1" customFormat="1" x14ac:dyDescent="0.2">
      <c r="A17" s="28" t="s">
        <v>30</v>
      </c>
      <c r="B17" s="12" t="s">
        <v>67</v>
      </c>
      <c r="C17" s="11"/>
      <c r="D17" s="11"/>
      <c r="E17" s="13">
        <v>7.52</v>
      </c>
      <c r="F17" s="11" t="s">
        <v>16</v>
      </c>
      <c r="G17" s="29" t="s">
        <v>96</v>
      </c>
    </row>
    <row r="18" spans="1:12" s="1" customFormat="1" x14ac:dyDescent="0.2">
      <c r="A18" s="28" t="s">
        <v>28</v>
      </c>
      <c r="B18" s="12" t="s">
        <v>100</v>
      </c>
      <c r="C18" s="11"/>
      <c r="D18" s="11"/>
      <c r="E18" s="13">
        <v>1032.75</v>
      </c>
      <c r="F18" s="11">
        <v>3121</v>
      </c>
      <c r="G18" s="29" t="s">
        <v>98</v>
      </c>
    </row>
    <row r="19" spans="1:12" s="1" customFormat="1" x14ac:dyDescent="0.2">
      <c r="A19" s="28" t="s">
        <v>39</v>
      </c>
      <c r="B19" s="12" t="s">
        <v>67</v>
      </c>
      <c r="C19" s="11"/>
      <c r="D19" s="11"/>
      <c r="E19" s="13">
        <v>6.72</v>
      </c>
      <c r="F19" s="11">
        <v>3132</v>
      </c>
      <c r="G19" s="29" t="s">
        <v>96</v>
      </c>
    </row>
    <row r="20" spans="1:12" s="22" customFormat="1" ht="23.25" customHeight="1" x14ac:dyDescent="0.2">
      <c r="A20" s="31"/>
      <c r="B20" s="18" t="s">
        <v>117</v>
      </c>
      <c r="C20" s="44"/>
      <c r="D20" s="45"/>
      <c r="E20" s="21">
        <f>SUM(E11:E19)</f>
        <v>92681.050000000017</v>
      </c>
      <c r="F20" s="44"/>
      <c r="G20" s="46"/>
    </row>
    <row r="21" spans="1:12" s="1" customFormat="1" x14ac:dyDescent="0.2">
      <c r="A21" s="28" t="s">
        <v>40</v>
      </c>
      <c r="B21" s="12" t="s">
        <v>74</v>
      </c>
      <c r="C21" s="11">
        <v>36972522518</v>
      </c>
      <c r="D21" s="11" t="s">
        <v>75</v>
      </c>
      <c r="E21" s="13">
        <v>3250</v>
      </c>
      <c r="F21" s="11">
        <v>3237</v>
      </c>
      <c r="G21" s="30" t="s">
        <v>88</v>
      </c>
      <c r="J21" s="10" t="s">
        <v>73</v>
      </c>
    </row>
    <row r="22" spans="1:12" s="1" customFormat="1" x14ac:dyDescent="0.2">
      <c r="A22" s="32"/>
      <c r="B22" s="14" t="s">
        <v>114</v>
      </c>
      <c r="C22" s="37"/>
      <c r="D22" s="38"/>
      <c r="E22" s="15">
        <f>SUM(E21)</f>
        <v>3250</v>
      </c>
      <c r="F22" s="37"/>
      <c r="G22" s="39"/>
      <c r="J22" s="10"/>
    </row>
    <row r="23" spans="1:12" s="1" customFormat="1" x14ac:dyDescent="0.2">
      <c r="A23" s="28" t="s">
        <v>41</v>
      </c>
      <c r="B23" s="12" t="s">
        <v>76</v>
      </c>
      <c r="C23" s="11">
        <v>29088988623</v>
      </c>
      <c r="D23" s="11" t="s">
        <v>77</v>
      </c>
      <c r="E23" s="13">
        <v>9.84</v>
      </c>
      <c r="F23" s="11">
        <v>3299</v>
      </c>
      <c r="G23" s="30" t="s">
        <v>78</v>
      </c>
      <c r="L23" s="5"/>
    </row>
    <row r="24" spans="1:12" s="1" customFormat="1" x14ac:dyDescent="0.2">
      <c r="A24" s="32"/>
      <c r="B24" s="14" t="s">
        <v>113</v>
      </c>
      <c r="C24" s="37"/>
      <c r="D24" s="38"/>
      <c r="E24" s="15">
        <f>SUM(E23)</f>
        <v>9.84</v>
      </c>
      <c r="F24" s="37"/>
      <c r="G24" s="39"/>
      <c r="L24" s="5"/>
    </row>
    <row r="25" spans="1:12" s="1" customFormat="1" x14ac:dyDescent="0.2">
      <c r="A25" s="28" t="s">
        <v>42</v>
      </c>
      <c r="B25" s="12" t="s">
        <v>79</v>
      </c>
      <c r="C25" s="11">
        <v>70158661792</v>
      </c>
      <c r="D25" s="11" t="s">
        <v>77</v>
      </c>
      <c r="E25" s="13">
        <v>31.25</v>
      </c>
      <c r="F25" s="11">
        <v>3299</v>
      </c>
      <c r="G25" s="30" t="s">
        <v>78</v>
      </c>
    </row>
    <row r="26" spans="1:12" s="1" customFormat="1" x14ac:dyDescent="0.2">
      <c r="A26" s="28" t="s">
        <v>43</v>
      </c>
      <c r="B26" s="12" t="s">
        <v>79</v>
      </c>
      <c r="C26" s="11">
        <v>70158661792</v>
      </c>
      <c r="D26" s="11" t="s">
        <v>77</v>
      </c>
      <c r="E26" s="13">
        <v>542.61</v>
      </c>
      <c r="F26" s="11">
        <v>3222</v>
      </c>
      <c r="G26" s="30" t="s">
        <v>86</v>
      </c>
      <c r="J26" s="10" t="s">
        <v>73</v>
      </c>
    </row>
    <row r="27" spans="1:12" s="1" customFormat="1" x14ac:dyDescent="0.2">
      <c r="A27" s="28" t="s">
        <v>36</v>
      </c>
      <c r="B27" s="12" t="s">
        <v>79</v>
      </c>
      <c r="C27" s="11">
        <v>70158661792</v>
      </c>
      <c r="D27" s="11" t="s">
        <v>77</v>
      </c>
      <c r="E27" s="13">
        <v>71.69</v>
      </c>
      <c r="F27" s="11">
        <v>3222</v>
      </c>
      <c r="G27" s="30" t="s">
        <v>86</v>
      </c>
    </row>
    <row r="28" spans="1:12" s="1" customFormat="1" x14ac:dyDescent="0.2">
      <c r="A28" s="28" t="s">
        <v>44</v>
      </c>
      <c r="B28" s="12" t="s">
        <v>79</v>
      </c>
      <c r="C28" s="11">
        <v>70158661792</v>
      </c>
      <c r="D28" s="11" t="s">
        <v>77</v>
      </c>
      <c r="E28" s="13">
        <v>55.69</v>
      </c>
      <c r="F28" s="11">
        <v>3222</v>
      </c>
      <c r="G28" s="30" t="s">
        <v>86</v>
      </c>
    </row>
    <row r="29" spans="1:12" s="1" customFormat="1" x14ac:dyDescent="0.2">
      <c r="A29" s="28" t="s">
        <v>33</v>
      </c>
      <c r="B29" s="12" t="s">
        <v>79</v>
      </c>
      <c r="C29" s="11">
        <v>70158661792</v>
      </c>
      <c r="D29" s="11" t="s">
        <v>77</v>
      </c>
      <c r="E29" s="13">
        <v>139.65</v>
      </c>
      <c r="F29" s="11">
        <v>3222</v>
      </c>
      <c r="G29" s="30" t="s">
        <v>86</v>
      </c>
    </row>
    <row r="30" spans="1:12" s="1" customFormat="1" x14ac:dyDescent="0.2">
      <c r="A30" s="28" t="s">
        <v>45</v>
      </c>
      <c r="B30" s="12" t="s">
        <v>79</v>
      </c>
      <c r="C30" s="11">
        <v>70158661792</v>
      </c>
      <c r="D30" s="11" t="s">
        <v>77</v>
      </c>
      <c r="E30" s="13">
        <v>17.95</v>
      </c>
      <c r="F30" s="11">
        <v>3222</v>
      </c>
      <c r="G30" s="30" t="s">
        <v>86</v>
      </c>
    </row>
    <row r="31" spans="1:12" s="1" customFormat="1" x14ac:dyDescent="0.2">
      <c r="A31" s="28" t="s">
        <v>46</v>
      </c>
      <c r="B31" s="12" t="s">
        <v>79</v>
      </c>
      <c r="C31" s="11">
        <v>70158661792</v>
      </c>
      <c r="D31" s="11" t="s">
        <v>77</v>
      </c>
      <c r="E31" s="13">
        <v>67.180000000000007</v>
      </c>
      <c r="F31" s="11">
        <v>3222</v>
      </c>
      <c r="G31" s="30" t="s">
        <v>86</v>
      </c>
    </row>
    <row r="32" spans="1:12" s="1" customFormat="1" x14ac:dyDescent="0.2">
      <c r="A32" s="32"/>
      <c r="B32" s="14" t="s">
        <v>112</v>
      </c>
      <c r="C32" s="37"/>
      <c r="D32" s="38"/>
      <c r="E32" s="15">
        <f>SUM(E25:E31)</f>
        <v>926.02</v>
      </c>
      <c r="F32" s="37"/>
      <c r="G32" s="39"/>
    </row>
    <row r="33" spans="1:7" s="1" customFormat="1" x14ac:dyDescent="0.2">
      <c r="A33" s="28" t="s">
        <v>47</v>
      </c>
      <c r="B33" s="12" t="s">
        <v>8</v>
      </c>
      <c r="C33" s="11">
        <v>2535697732</v>
      </c>
      <c r="D33" s="11" t="s">
        <v>18</v>
      </c>
      <c r="E33" s="13">
        <v>47.16</v>
      </c>
      <c r="F33" s="11">
        <v>3431</v>
      </c>
      <c r="G33" s="30" t="s">
        <v>87</v>
      </c>
    </row>
    <row r="34" spans="1:7" s="1" customFormat="1" x14ac:dyDescent="0.2">
      <c r="A34" s="32"/>
      <c r="B34" s="14" t="s">
        <v>111</v>
      </c>
      <c r="C34" s="37"/>
      <c r="D34" s="38"/>
      <c r="E34" s="15">
        <f>SUM(E33)</f>
        <v>47.16</v>
      </c>
      <c r="F34" s="37"/>
      <c r="G34" s="39"/>
    </row>
    <row r="35" spans="1:7" s="1" customFormat="1" x14ac:dyDescent="0.2">
      <c r="A35" s="28" t="s">
        <v>48</v>
      </c>
      <c r="B35" s="12" t="s">
        <v>80</v>
      </c>
      <c r="C35" s="11">
        <v>62017555266</v>
      </c>
      <c r="D35" s="11" t="s">
        <v>17</v>
      </c>
      <c r="E35" s="13">
        <v>195.11</v>
      </c>
      <c r="F35" s="11">
        <v>3222</v>
      </c>
      <c r="G35" s="29" t="s">
        <v>86</v>
      </c>
    </row>
    <row r="36" spans="1:7" s="1" customFormat="1" x14ac:dyDescent="0.2">
      <c r="A36" s="32"/>
      <c r="B36" s="14" t="s">
        <v>110</v>
      </c>
      <c r="C36" s="37"/>
      <c r="D36" s="38"/>
      <c r="E36" s="15">
        <f>SUM(E35)</f>
        <v>195.11</v>
      </c>
      <c r="F36" s="37"/>
      <c r="G36" s="39"/>
    </row>
    <row r="37" spans="1:7" s="1" customFormat="1" x14ac:dyDescent="0.2">
      <c r="A37" s="28" t="s">
        <v>49</v>
      </c>
      <c r="B37" s="12" t="s">
        <v>81</v>
      </c>
      <c r="C37" s="11">
        <v>44138062462</v>
      </c>
      <c r="D37" s="11" t="s">
        <v>82</v>
      </c>
      <c r="E37" s="13">
        <v>354.4</v>
      </c>
      <c r="F37" s="11">
        <v>3222</v>
      </c>
      <c r="G37" s="29" t="s">
        <v>86</v>
      </c>
    </row>
    <row r="38" spans="1:7" s="1" customFormat="1" x14ac:dyDescent="0.2">
      <c r="A38" s="32"/>
      <c r="B38" s="14" t="s">
        <v>109</v>
      </c>
      <c r="C38" s="37"/>
      <c r="D38" s="38"/>
      <c r="E38" s="15">
        <f>SUM(E37)</f>
        <v>354.4</v>
      </c>
      <c r="F38" s="37"/>
      <c r="G38" s="39"/>
    </row>
    <row r="39" spans="1:7" s="1" customFormat="1" x14ac:dyDescent="0.2">
      <c r="A39" s="28" t="s">
        <v>50</v>
      </c>
      <c r="B39" s="12" t="s">
        <v>7</v>
      </c>
      <c r="C39" s="11">
        <v>85821130368</v>
      </c>
      <c r="D39" s="11" t="s">
        <v>18</v>
      </c>
      <c r="E39" s="13">
        <v>1.66</v>
      </c>
      <c r="F39" s="11">
        <v>3238</v>
      </c>
      <c r="G39" s="30" t="s">
        <v>84</v>
      </c>
    </row>
    <row r="40" spans="1:7" s="1" customFormat="1" x14ac:dyDescent="0.2">
      <c r="A40" s="28" t="s">
        <v>26</v>
      </c>
      <c r="B40" s="12" t="s">
        <v>7</v>
      </c>
      <c r="C40" s="11">
        <v>85821130368</v>
      </c>
      <c r="D40" s="11" t="s">
        <v>18</v>
      </c>
      <c r="E40" s="13">
        <v>49.78</v>
      </c>
      <c r="F40" s="11">
        <v>3238</v>
      </c>
      <c r="G40" s="30" t="s">
        <v>84</v>
      </c>
    </row>
    <row r="41" spans="1:7" s="1" customFormat="1" x14ac:dyDescent="0.2">
      <c r="A41" s="32"/>
      <c r="B41" s="14" t="s">
        <v>108</v>
      </c>
      <c r="C41" s="37"/>
      <c r="D41" s="38"/>
      <c r="E41" s="15">
        <f>SUM(E39:E40)</f>
        <v>51.44</v>
      </c>
      <c r="F41" s="37"/>
      <c r="G41" s="39"/>
    </row>
    <row r="42" spans="1:7" s="1" customFormat="1" x14ac:dyDescent="0.2">
      <c r="A42" s="28" t="s">
        <v>25</v>
      </c>
      <c r="B42" s="12" t="s">
        <v>83</v>
      </c>
      <c r="C42" s="11">
        <v>85409306989</v>
      </c>
      <c r="D42" s="11" t="s">
        <v>75</v>
      </c>
      <c r="E42" s="13">
        <v>6.64</v>
      </c>
      <c r="F42" s="11">
        <v>3234</v>
      </c>
      <c r="G42" s="29" t="s">
        <v>85</v>
      </c>
    </row>
    <row r="43" spans="1:7" s="1" customFormat="1" x14ac:dyDescent="0.2">
      <c r="A43" s="28" t="s">
        <v>22</v>
      </c>
      <c r="B43" s="12" t="s">
        <v>83</v>
      </c>
      <c r="C43" s="11">
        <v>85409306989</v>
      </c>
      <c r="D43" s="11" t="s">
        <v>75</v>
      </c>
      <c r="E43" s="13">
        <v>130.74</v>
      </c>
      <c r="F43" s="11">
        <v>3234</v>
      </c>
      <c r="G43" s="29" t="s">
        <v>85</v>
      </c>
    </row>
    <row r="44" spans="1:7" s="1" customFormat="1" x14ac:dyDescent="0.2">
      <c r="A44" s="28" t="s">
        <v>51</v>
      </c>
      <c r="B44" s="12" t="s">
        <v>83</v>
      </c>
      <c r="C44" s="11">
        <v>85409306989</v>
      </c>
      <c r="D44" s="11" t="s">
        <v>75</v>
      </c>
      <c r="E44" s="13">
        <v>0.1</v>
      </c>
      <c r="F44" s="11">
        <v>3433</v>
      </c>
      <c r="G44" s="29" t="s">
        <v>89</v>
      </c>
    </row>
    <row r="45" spans="1:7" s="1" customFormat="1" x14ac:dyDescent="0.2">
      <c r="A45" s="32"/>
      <c r="B45" s="14" t="s">
        <v>107</v>
      </c>
      <c r="C45" s="37"/>
      <c r="D45" s="38"/>
      <c r="E45" s="15">
        <f>SUM(E42:E44)</f>
        <v>137.47999999999999</v>
      </c>
      <c r="F45" s="37"/>
      <c r="G45" s="39"/>
    </row>
    <row r="46" spans="1:7" s="1" customFormat="1" x14ac:dyDescent="0.2">
      <c r="A46" s="28" t="s">
        <v>34</v>
      </c>
      <c r="B46" s="12" t="s">
        <v>2</v>
      </c>
      <c r="C46" s="11" t="s">
        <v>3</v>
      </c>
      <c r="D46" s="11" t="s">
        <v>17</v>
      </c>
      <c r="E46" s="13">
        <v>1.64</v>
      </c>
      <c r="F46" s="11">
        <v>3234</v>
      </c>
      <c r="G46" s="29" t="s">
        <v>85</v>
      </c>
    </row>
    <row r="47" spans="1:7" s="1" customFormat="1" x14ac:dyDescent="0.2">
      <c r="A47" s="28" t="s">
        <v>29</v>
      </c>
      <c r="B47" s="12" t="s">
        <v>2</v>
      </c>
      <c r="C47" s="11" t="s">
        <v>3</v>
      </c>
      <c r="D47" s="11" t="s">
        <v>17</v>
      </c>
      <c r="E47" s="13">
        <v>278.13</v>
      </c>
      <c r="F47" s="11">
        <v>3234</v>
      </c>
      <c r="G47" s="29" t="s">
        <v>85</v>
      </c>
    </row>
    <row r="48" spans="1:7" s="1" customFormat="1" x14ac:dyDescent="0.2">
      <c r="A48" s="28" t="s">
        <v>31</v>
      </c>
      <c r="B48" s="12" t="s">
        <v>2</v>
      </c>
      <c r="C48" s="11" t="s">
        <v>3</v>
      </c>
      <c r="D48" s="11" t="s">
        <v>17</v>
      </c>
      <c r="E48" s="13">
        <v>25.55</v>
      </c>
      <c r="F48" s="11">
        <v>3234</v>
      </c>
      <c r="G48" s="29" t="s">
        <v>85</v>
      </c>
    </row>
    <row r="49" spans="1:10" s="1" customFormat="1" x14ac:dyDescent="0.2">
      <c r="A49" s="28" t="s">
        <v>52</v>
      </c>
      <c r="B49" s="12" t="s">
        <v>2</v>
      </c>
      <c r="C49" s="11" t="s">
        <v>3</v>
      </c>
      <c r="D49" s="11" t="s">
        <v>17</v>
      </c>
      <c r="E49" s="13">
        <v>97.22</v>
      </c>
      <c r="F49" s="11">
        <v>3433</v>
      </c>
      <c r="G49" s="29" t="s">
        <v>85</v>
      </c>
    </row>
    <row r="50" spans="1:10" s="1" customFormat="1" x14ac:dyDescent="0.2">
      <c r="A50" s="28" t="s">
        <v>53</v>
      </c>
      <c r="B50" s="12" t="s">
        <v>2</v>
      </c>
      <c r="C50" s="11" t="s">
        <v>3</v>
      </c>
      <c r="D50" s="11" t="s">
        <v>17</v>
      </c>
      <c r="E50" s="13">
        <v>0.09</v>
      </c>
      <c r="F50" s="11">
        <v>3433</v>
      </c>
      <c r="G50" s="29" t="s">
        <v>89</v>
      </c>
    </row>
    <row r="51" spans="1:10" s="1" customFormat="1" x14ac:dyDescent="0.2">
      <c r="A51" s="28" t="s">
        <v>54</v>
      </c>
      <c r="B51" s="12" t="s">
        <v>2</v>
      </c>
      <c r="C51" s="11" t="s">
        <v>3</v>
      </c>
      <c r="D51" s="11" t="s">
        <v>17</v>
      </c>
      <c r="E51" s="13">
        <v>0.95</v>
      </c>
      <c r="F51" s="11">
        <v>3433</v>
      </c>
      <c r="G51" s="29" t="s">
        <v>89</v>
      </c>
    </row>
    <row r="52" spans="1:10" s="1" customFormat="1" x14ac:dyDescent="0.2">
      <c r="A52" s="28" t="s">
        <v>55</v>
      </c>
      <c r="B52" s="12" t="s">
        <v>2</v>
      </c>
      <c r="C52" s="11" t="s">
        <v>3</v>
      </c>
      <c r="D52" s="11" t="s">
        <v>17</v>
      </c>
      <c r="E52" s="13">
        <v>0.11</v>
      </c>
      <c r="F52" s="11">
        <v>3433</v>
      </c>
      <c r="G52" s="29" t="s">
        <v>89</v>
      </c>
    </row>
    <row r="53" spans="1:10" s="1" customFormat="1" x14ac:dyDescent="0.2">
      <c r="A53" s="28" t="s">
        <v>56</v>
      </c>
      <c r="B53" s="12" t="s">
        <v>2</v>
      </c>
      <c r="C53" s="11" t="s">
        <v>3</v>
      </c>
      <c r="D53" s="11" t="s">
        <v>17</v>
      </c>
      <c r="E53" s="13">
        <v>0.24</v>
      </c>
      <c r="F53" s="11">
        <v>3433</v>
      </c>
      <c r="G53" s="29" t="s">
        <v>89</v>
      </c>
    </row>
    <row r="54" spans="1:10" s="1" customFormat="1" x14ac:dyDescent="0.2">
      <c r="A54" s="32"/>
      <c r="B54" s="14" t="s">
        <v>115</v>
      </c>
      <c r="C54" s="37"/>
      <c r="D54" s="38"/>
      <c r="E54" s="15">
        <f>SUM(E46:E53)</f>
        <v>403.92999999999995</v>
      </c>
      <c r="F54" s="37"/>
      <c r="G54" s="39"/>
    </row>
    <row r="55" spans="1:10" s="1" customFormat="1" x14ac:dyDescent="0.2">
      <c r="A55" s="28" t="s">
        <v>57</v>
      </c>
      <c r="B55" s="12" t="s">
        <v>90</v>
      </c>
      <c r="C55" s="11">
        <v>17393599173</v>
      </c>
      <c r="D55" s="11" t="s">
        <v>17</v>
      </c>
      <c r="E55" s="13">
        <v>54.75</v>
      </c>
      <c r="F55" s="11">
        <v>3238</v>
      </c>
      <c r="G55" s="29" t="s">
        <v>84</v>
      </c>
    </row>
    <row r="56" spans="1:10" s="1" customFormat="1" x14ac:dyDescent="0.2">
      <c r="A56" s="32"/>
      <c r="B56" s="14" t="s">
        <v>105</v>
      </c>
      <c r="C56" s="37"/>
      <c r="D56" s="38"/>
      <c r="E56" s="15">
        <f>SUM(E55)</f>
        <v>54.75</v>
      </c>
      <c r="F56" s="37"/>
      <c r="G56" s="39"/>
    </row>
    <row r="57" spans="1:10" s="1" customFormat="1" x14ac:dyDescent="0.2">
      <c r="A57" s="28" t="s">
        <v>58</v>
      </c>
      <c r="B57" s="12" t="s">
        <v>91</v>
      </c>
      <c r="C57" s="11">
        <v>81793146560</v>
      </c>
      <c r="D57" s="11" t="s">
        <v>18</v>
      </c>
      <c r="E57" s="13">
        <v>38.21</v>
      </c>
      <c r="F57" s="11">
        <v>3231</v>
      </c>
      <c r="G57" s="29" t="s">
        <v>92</v>
      </c>
      <c r="J57" s="10" t="s">
        <v>73</v>
      </c>
    </row>
    <row r="58" spans="1:10" s="1" customFormat="1" x14ac:dyDescent="0.2">
      <c r="A58" s="28" t="s">
        <v>59</v>
      </c>
      <c r="B58" s="12" t="s">
        <v>91</v>
      </c>
      <c r="C58" s="11">
        <v>81793146560</v>
      </c>
      <c r="D58" s="11" t="s">
        <v>18</v>
      </c>
      <c r="E58" s="13">
        <v>61.31</v>
      </c>
      <c r="F58" s="11">
        <v>3231</v>
      </c>
      <c r="G58" s="29" t="s">
        <v>92</v>
      </c>
    </row>
    <row r="59" spans="1:10" s="1" customFormat="1" x14ac:dyDescent="0.2">
      <c r="A59" s="28" t="s">
        <v>60</v>
      </c>
      <c r="B59" s="12" t="s">
        <v>91</v>
      </c>
      <c r="C59" s="11">
        <v>81793146560</v>
      </c>
      <c r="D59" s="11" t="s">
        <v>18</v>
      </c>
      <c r="E59" s="13">
        <v>0.15</v>
      </c>
      <c r="F59" s="11">
        <v>3433</v>
      </c>
      <c r="G59" s="29" t="s">
        <v>89</v>
      </c>
    </row>
    <row r="60" spans="1:10" s="1" customFormat="1" x14ac:dyDescent="0.2">
      <c r="A60" s="28" t="s">
        <v>35</v>
      </c>
      <c r="B60" s="12" t="s">
        <v>91</v>
      </c>
      <c r="C60" s="11">
        <v>81793146560</v>
      </c>
      <c r="D60" s="11" t="s">
        <v>18</v>
      </c>
      <c r="E60" s="13">
        <v>0.2</v>
      </c>
      <c r="F60" s="11">
        <v>3433</v>
      </c>
      <c r="G60" s="29" t="s">
        <v>89</v>
      </c>
    </row>
    <row r="61" spans="1:10" s="1" customFormat="1" x14ac:dyDescent="0.2">
      <c r="A61" s="32"/>
      <c r="B61" s="14" t="s">
        <v>104</v>
      </c>
      <c r="C61" s="37"/>
      <c r="D61" s="38"/>
      <c r="E61" s="15">
        <f>SUM(E57:E60)</f>
        <v>99.870000000000019</v>
      </c>
      <c r="F61" s="37"/>
      <c r="G61" s="39"/>
    </row>
    <row r="62" spans="1:10" s="1" customFormat="1" x14ac:dyDescent="0.2">
      <c r="A62" s="28" t="s">
        <v>61</v>
      </c>
      <c r="B62" s="12" t="s">
        <v>9</v>
      </c>
      <c r="C62" s="11">
        <v>87311810356</v>
      </c>
      <c r="D62" s="11" t="s">
        <v>18</v>
      </c>
      <c r="E62" s="13">
        <v>27.88</v>
      </c>
      <c r="F62" s="11">
        <v>3231</v>
      </c>
      <c r="G62" s="29" t="s">
        <v>92</v>
      </c>
    </row>
    <row r="63" spans="1:10" s="1" customFormat="1" x14ac:dyDescent="0.2">
      <c r="A63" s="32"/>
      <c r="B63" s="14" t="s">
        <v>106</v>
      </c>
      <c r="C63" s="37"/>
      <c r="D63" s="38"/>
      <c r="E63" s="15">
        <f>SUM(E62)</f>
        <v>27.88</v>
      </c>
      <c r="F63" s="37"/>
      <c r="G63" s="39"/>
    </row>
    <row r="64" spans="1:10" s="1" customFormat="1" x14ac:dyDescent="0.2">
      <c r="A64" s="28" t="s">
        <v>62</v>
      </c>
      <c r="B64" s="12" t="s">
        <v>93</v>
      </c>
      <c r="C64" s="11">
        <v>70133616033</v>
      </c>
      <c r="D64" s="11" t="s">
        <v>18</v>
      </c>
      <c r="E64" s="13">
        <v>62.62</v>
      </c>
      <c r="F64" s="11">
        <v>32311</v>
      </c>
      <c r="G64" s="29" t="s">
        <v>92</v>
      </c>
    </row>
    <row r="65" spans="1:7" s="1" customFormat="1" x14ac:dyDescent="0.2">
      <c r="A65" s="32"/>
      <c r="B65" s="14" t="s">
        <v>103</v>
      </c>
      <c r="C65" s="37"/>
      <c r="D65" s="38"/>
      <c r="E65" s="15">
        <f>SUM(E64)</f>
        <v>62.62</v>
      </c>
      <c r="F65" s="37"/>
      <c r="G65" s="39"/>
    </row>
    <row r="66" spans="1:7" s="1" customFormat="1" x14ac:dyDescent="0.2">
      <c r="A66" s="28" t="s">
        <v>63</v>
      </c>
      <c r="B66" s="12" t="s">
        <v>4</v>
      </c>
      <c r="C66" s="11">
        <v>63073332379</v>
      </c>
      <c r="D66" s="11" t="s">
        <v>18</v>
      </c>
      <c r="E66" s="13">
        <v>1802.91</v>
      </c>
      <c r="F66" s="11">
        <v>3223</v>
      </c>
      <c r="G66" s="29" t="s">
        <v>94</v>
      </c>
    </row>
    <row r="67" spans="1:7" s="1" customFormat="1" x14ac:dyDescent="0.2">
      <c r="A67" s="28" t="s">
        <v>23</v>
      </c>
      <c r="B67" s="12" t="s">
        <v>4</v>
      </c>
      <c r="C67" s="11">
        <v>63073332379</v>
      </c>
      <c r="D67" s="11" t="s">
        <v>18</v>
      </c>
      <c r="E67" s="13">
        <v>0.96</v>
      </c>
      <c r="F67" s="11">
        <v>3433</v>
      </c>
      <c r="G67" s="29" t="s">
        <v>89</v>
      </c>
    </row>
    <row r="68" spans="1:7" s="1" customFormat="1" x14ac:dyDescent="0.2">
      <c r="A68" s="32"/>
      <c r="B68" s="14" t="s">
        <v>102</v>
      </c>
      <c r="C68" s="37"/>
      <c r="D68" s="38"/>
      <c r="E68" s="15">
        <f>SUM(E66:E67)</f>
        <v>1803.8700000000001</v>
      </c>
      <c r="F68" s="37"/>
      <c r="G68" s="39"/>
    </row>
    <row r="69" spans="1:7" s="1" customFormat="1" x14ac:dyDescent="0.2">
      <c r="A69" s="28" t="s">
        <v>64</v>
      </c>
      <c r="B69" s="12" t="s">
        <v>5</v>
      </c>
      <c r="C69" s="11" t="s">
        <v>6</v>
      </c>
      <c r="D69" s="11" t="s">
        <v>19</v>
      </c>
      <c r="E69" s="13">
        <v>5441.54</v>
      </c>
      <c r="F69" s="11">
        <v>3223</v>
      </c>
      <c r="G69" s="29" t="s">
        <v>94</v>
      </c>
    </row>
    <row r="70" spans="1:7" s="1" customFormat="1" x14ac:dyDescent="0.2">
      <c r="A70" s="28" t="s">
        <v>65</v>
      </c>
      <c r="B70" s="12" t="s">
        <v>5</v>
      </c>
      <c r="C70" s="11" t="s">
        <v>6</v>
      </c>
      <c r="D70" s="11" t="s">
        <v>19</v>
      </c>
      <c r="E70" s="13">
        <v>445.8</v>
      </c>
      <c r="F70" s="11">
        <v>3221</v>
      </c>
      <c r="G70" s="29" t="s">
        <v>94</v>
      </c>
    </row>
    <row r="71" spans="1:7" s="1" customFormat="1" x14ac:dyDescent="0.2">
      <c r="A71" s="32"/>
      <c r="B71" s="14" t="s">
        <v>101</v>
      </c>
      <c r="C71" s="37"/>
      <c r="D71" s="38"/>
      <c r="E71" s="15">
        <f>SUM(E69:E70)</f>
        <v>5887.34</v>
      </c>
      <c r="F71" s="37"/>
      <c r="G71" s="39"/>
    </row>
    <row r="72" spans="1:7" s="17" customFormat="1" ht="23.25" customHeight="1" x14ac:dyDescent="0.2">
      <c r="A72" s="31"/>
      <c r="B72" s="18" t="s">
        <v>118</v>
      </c>
      <c r="C72" s="19"/>
      <c r="D72" s="20"/>
      <c r="E72" s="21">
        <f>SUM(E71,E68,E65,E63,E61,E56,E54,E45,E41,E38,E36,E34,E32,E24,E22,)</f>
        <v>13311.710000000001</v>
      </c>
      <c r="F72" s="19"/>
      <c r="G72" s="33"/>
    </row>
    <row r="73" spans="1:7" s="16" customFormat="1" ht="29.25" customHeight="1" thickBot="1" x14ac:dyDescent="0.25">
      <c r="A73" s="34"/>
      <c r="B73" s="35" t="s">
        <v>116</v>
      </c>
      <c r="C73" s="40"/>
      <c r="D73" s="41"/>
      <c r="E73" s="36">
        <f>SUM(E71,E68,E65,E63,E61,E56,E54,E45,E41,E38,E36,E34,E32,E24,E22,E20)</f>
        <v>105992.76000000002</v>
      </c>
      <c r="F73" s="40"/>
      <c r="G73" s="42"/>
    </row>
  </sheetData>
  <mergeCells count="36">
    <mergeCell ref="B6:G6"/>
    <mergeCell ref="C8:F8"/>
    <mergeCell ref="C20:D20"/>
    <mergeCell ref="F20:G20"/>
    <mergeCell ref="C22:D22"/>
    <mergeCell ref="F22:G22"/>
    <mergeCell ref="C24:D24"/>
    <mergeCell ref="F24:G24"/>
    <mergeCell ref="C32:D32"/>
    <mergeCell ref="F32:G32"/>
    <mergeCell ref="C34:D34"/>
    <mergeCell ref="F34:G34"/>
    <mergeCell ref="C36:D36"/>
    <mergeCell ref="F36:G36"/>
    <mergeCell ref="C38:D38"/>
    <mergeCell ref="F38:G38"/>
    <mergeCell ref="C41:D41"/>
    <mergeCell ref="F41:G41"/>
    <mergeCell ref="C45:D45"/>
    <mergeCell ref="F45:G45"/>
    <mergeCell ref="C54:D54"/>
    <mergeCell ref="F54:G54"/>
    <mergeCell ref="C56:D56"/>
    <mergeCell ref="F56:G56"/>
    <mergeCell ref="C61:D61"/>
    <mergeCell ref="F61:G61"/>
    <mergeCell ref="C63:D63"/>
    <mergeCell ref="F63:G63"/>
    <mergeCell ref="C65:D65"/>
    <mergeCell ref="F65:G65"/>
    <mergeCell ref="C68:D68"/>
    <mergeCell ref="F68:G68"/>
    <mergeCell ref="C71:D71"/>
    <mergeCell ref="F71:G71"/>
    <mergeCell ref="C73:D73"/>
    <mergeCell ref="F73:G7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Tajništvo-OŠ Cerna</cp:lastModifiedBy>
  <cp:lastPrinted>2024-02-16T10:29:36Z</cp:lastPrinted>
  <dcterms:created xsi:type="dcterms:W3CDTF">2024-02-14T12:31:39Z</dcterms:created>
  <dcterms:modified xsi:type="dcterms:W3CDTF">2024-02-16T13:01:58Z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