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F:\B A Z A\FINANCIJSKI PLANOVI\FINANCIJSKI PLANOVI 2026. GODINA\"/>
    </mc:Choice>
  </mc:AlternateContent>
  <xr:revisionPtr revIDLastSave="0" documentId="13_ncr:1_{5A2D67DC-900B-4A49-A96A-0D7311E89B96}" xr6:coauthVersionLast="37" xr6:coauthVersionMax="37" xr10:uidLastSave="{00000000-0000-0000-0000-000000000000}"/>
  <bookViews>
    <workbookView xWindow="0" yWindow="0" windowWidth="28800" windowHeight="12105" firstSheet="4" activeTab="6" xr2:uid="{00000000-000D-0000-FFFF-FFFF00000000}"/>
  </bookViews>
  <sheets>
    <sheet name="Sažetak računa prihoda i rashod" sheetId="1" r:id="rId1"/>
    <sheet name="Izvještaj prema eko.klasifika." sheetId="2" r:id="rId2"/>
    <sheet name="Izvještaj prema izvorima fina." sheetId="3" r:id="rId3"/>
    <sheet name="Izvještaj prema funkcijskoj kla" sheetId="4" r:id="rId4"/>
    <sheet name="Račun fina.prema eko.kla." sheetId="5" r:id="rId5"/>
    <sheet name="Račun fina.prema izvorima fina." sheetId="6" r:id="rId6"/>
    <sheet name="Preneseni višak-manjak" sheetId="7" r:id="rId7"/>
    <sheet name="Izvještaj po programskoj klasi." sheetId="8" r:id="rId8"/>
  </sheets>
  <calcPr calcId="179021"/>
</workbook>
</file>

<file path=xl/calcChain.xml><?xml version="1.0" encoding="utf-8"?>
<calcChain xmlns="http://schemas.openxmlformats.org/spreadsheetml/2006/main">
  <c r="F34" i="1" l="1"/>
  <c r="F32" i="1"/>
  <c r="F31" i="1"/>
  <c r="E34" i="1"/>
  <c r="E32" i="1"/>
  <c r="E31" i="1"/>
  <c r="E17" i="1"/>
  <c r="G20" i="7"/>
  <c r="G18" i="7"/>
  <c r="G17" i="7"/>
  <c r="G16" i="7"/>
  <c r="G15" i="7"/>
  <c r="G14" i="7"/>
  <c r="G7" i="7"/>
  <c r="G8" i="7"/>
  <c r="G9" i="7"/>
  <c r="G10" i="7"/>
  <c r="G6" i="7"/>
  <c r="F20" i="7"/>
  <c r="F18" i="7"/>
  <c r="F17" i="7"/>
  <c r="F16" i="7"/>
  <c r="F15" i="7"/>
  <c r="F14" i="7"/>
  <c r="F7" i="7"/>
  <c r="F8" i="7"/>
  <c r="F9" i="7"/>
  <c r="F10" i="7"/>
  <c r="F6" i="7"/>
  <c r="E6" i="7" l="1"/>
  <c r="E7" i="7"/>
  <c r="E14" i="7"/>
  <c r="E15" i="7"/>
  <c r="E16" i="7"/>
  <c r="E8" i="7"/>
  <c r="D20" i="7"/>
  <c r="C20" i="7"/>
  <c r="E20" i="7" l="1"/>
</calcChain>
</file>

<file path=xl/sharedStrings.xml><?xml version="1.0" encoding="utf-8"?>
<sst xmlns="http://schemas.openxmlformats.org/spreadsheetml/2006/main" count="648" uniqueCount="295">
  <si>
    <t>POLUGODIŠNJI IZVJEŠTAJ O IZVRŠENJU FINANCIJSKOG PLANA ZA 2026. GODINU</t>
  </si>
  <si>
    <t>1. OPĆI DIO</t>
  </si>
  <si>
    <t>1.1. SAŽETAK RAČUNA PRIHODA I RASHODA I RAČUNA FINANCIRANJA</t>
  </si>
  <si>
    <t>A) SAŽETAK RAČUNA PRIHODA I RASHODA</t>
  </si>
  <si>
    <t>Brojčana oznaka i naziv</t>
  </si>
  <si>
    <t>Ostvarenje / izvršenje
30.6.2025.</t>
  </si>
  <si>
    <t>Rebalans za 2026. godinu</t>
  </si>
  <si>
    <t>Ostvarenje / izvršenje
30.6.2026.</t>
  </si>
  <si>
    <t>Indeks
 4 / 2</t>
  </si>
  <si>
    <t>Indeks
 4 / 3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</si>
  <si>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</si>
  <si>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</si>
  <si>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</si>
  <si>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</si>
  <si>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</si>
  <si>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</si>
  <si>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</si>
  <si>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</si>
  <si>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Indeks
4 / 2</t>
  </si>
  <si>
    <t>8 PRIMICI OD FINANCIJSKE IMOVINE I ZADUŽIVANJA</t>
  </si>
  <si>
    <t>5 IZDACI ZA FINANCIJSKU IMOVINU I OTPLATE ZAJMOVA</t>
  </si>
  <si>
    <t>NETO FINANCIRANJE</t>
  </si>
  <si>
    <t>C) PRENESENI VIŠAK ILI PRENESENI MANJAK</t>
  </si>
  <si>
    <t>92 UKUPAN DONOS VIŠKA / MANJKA IZ PRETHODNIH GODINA*</t>
  </si>
  <si>
    <t>92 VIŠAK / MANJAK IZ PRETHODNIH GODINA KOJI ĆE SE RASPOREDITI / POKRITI</t>
  </si>
  <si>
    <t>VIŠAK / MANJAK + NETO FINANCIRANJE + PRENESENI REZULTAT</t>
  </si>
  <si>
    <t xml:space="preserve">Napomena:
* Redak UKUPAN DONOS VIŠKA / MANJKA IZ PRETHODNIH GODINA služi kao informacija i ne uzima se u obzir kod uravnoteženja proračuna, već se proračun uravnotežuje retkom VIŠAK / MANJAK IZ PRETHODNIH GODINA KOJI ĆE SE POKRITI / RASPOREDITI.
</t>
  </si>
  <si>
    <t>1.2. RAČUN PRIHODA I RASHODA</t>
  </si>
  <si>
    <t xml:space="preserve">1.2.1. IZVJEŠTAJ O PRIHODIMA I RASHODIMA PREMA EKONOMSKOJ KLASIFIKACIJI </t>
  </si>
  <si>
    <t>Ostvarenje / izvršenje 
30.6.2025.</t>
  </si>
  <si>
    <t>Ostvarenje / izvršenje 
30.6.2026.</t>
  </si>
  <si>
    <t>UKUPNO PRIHODI</t>
  </si>
  <si>
    <t>6</t>
  </si>
  <si>
    <t>Prihodi poslovanja</t>
  </si>
  <si>
    <t>63</t>
  </si>
  <si>
    <t>Pomoći iz inozemstva i od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</si>
  <si>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</si>
  <si>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</si>
  <si>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</si>
  <si>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</si>
  <si>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</si>
  <si>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</si>
  <si>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</si>
  <si>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temeljem prijenosa EU sredstava</t>
  </si>
  <si>
    <t>6381</t>
  </si>
  <si>
    <t>Tekuće pomoći temeljem prijenosa EU sredstava</t>
  </si>
  <si>
    <t>64</t>
  </si>
  <si>
    <t>Prihodi od imovine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</si>
  <si>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</si>
  <si>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</si>
  <si>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</si>
  <si>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</si>
  <si>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</si>
  <si>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 xml:space="preserve">Ostali nespomenuti prihodi 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</si>
  <si>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</si>
  <si>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</si>
  <si>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</si>
  <si>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</si>
  <si>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6615</t>
  </si>
  <si>
    <t>Prihodi od pruženih usluga</t>
  </si>
  <si>
    <t>663</t>
  </si>
  <si>
    <t>Donacije od pravnih i fizičkih osoba izvan općeg proračuna te povrat donacija i kapitalnih pomoći po protestiranim jamstvima</t>
  </si>
  <si>
    <t>6631</t>
  </si>
  <si>
    <t>Tekuće donacije</t>
  </si>
  <si>
    <t>6632</t>
  </si>
  <si>
    <t>Kapitalne donacije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</si>
  <si>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</si>
  <si>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</si>
  <si>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</si>
  <si>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</si>
  <si>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</si>
  <si>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</si>
  <si>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6712</t>
  </si>
  <si>
    <t>Prihodi iz nadležnog proračuna za financiranje rashoda za nabavu nefinancijske imovine</t>
  </si>
  <si>
    <t>68</t>
  </si>
  <si>
    <t>Kazne, upravne mjere i ostali prihodi</t>
  </si>
  <si>
    <t>683</t>
  </si>
  <si>
    <t>Ostali prihodi</t>
  </si>
  <si>
    <t>6831</t>
  </si>
  <si>
    <t>UKUPNO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</si>
  <si>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</si>
  <si>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</si>
  <si>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</si>
  <si>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</si>
  <si>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</si>
  <si>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</si>
  <si>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</si>
  <si>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</si>
  <si>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</si>
  <si>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</si>
  <si>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</si>
  <si>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</si>
  <si>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</si>
  <si>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</si>
  <si>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</si>
  <si>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</si>
  <si>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</si>
  <si>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</si>
  <si>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</si>
  <si>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</si>
  <si>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</si>
  <si>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</si>
  <si>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</si>
  <si>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</si>
  <si>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</si>
  <si>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</si>
  <si>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</si>
  <si>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</si>
  <si>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</si>
  <si>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</si>
  <si>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</si>
  <si>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</si>
  <si>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</si>
  <si>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</si>
  <si>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</si>
  <si>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</si>
  <si>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</si>
  <si>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</si>
  <si>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</si>
  <si>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</si>
  <si>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</si>
  <si>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</si>
  <si>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</si>
  <si>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</t>
  </si>
  <si>
    <t>Rashodi za usluge</t>
  </si>
  <si>
    <t>3231</t>
  </si>
  <si>
    <t>Usluge telefona, interneta,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</si>
  <si>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</si>
  <si>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</si>
  <si>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</si>
  <si>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</si>
  <si>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</si>
  <si>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</si>
  <si>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</si>
  <si>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</si>
  <si>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</si>
  <si>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</si>
  <si>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</si>
  <si>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</si>
  <si>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</si>
  <si>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</si>
  <si>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</si>
  <si>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</si>
  <si>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3292</t>
  </si>
  <si>
    <t>Premije osiguranja</t>
  </si>
  <si>
    <t>3295</t>
  </si>
  <si>
    <t>Pristojbe i naknade</t>
  </si>
  <si>
    <t>3299</t>
  </si>
  <si>
    <t>34</t>
  </si>
  <si>
    <t>Financijski rashodi</t>
  </si>
  <si>
    <t>343</t>
  </si>
  <si>
    <t>Ostali financijski rashodi</t>
  </si>
  <si>
    <t>3433</t>
  </si>
  <si>
    <t>Zatezne kamate</t>
  </si>
  <si>
    <t>37</t>
  </si>
  <si>
    <t>Naknade građanima i kućanstvima na temelju osiguranja i druge naknade</t>
  </si>
  <si>
    <t>372</t>
  </si>
  <si>
    <t>Ostale naknade građanima i kućanstvima iz proračuna</t>
  </si>
  <si>
    <t>3722</t>
  </si>
  <si>
    <t>Naknade građanima i kućanstvima u naravi</t>
  </si>
  <si>
    <t>38</t>
  </si>
  <si>
    <t>Rashodi za donacije, kazne, naknade šteta i kapitalne pomoći</t>
  </si>
  <si>
    <t>381</t>
  </si>
  <si>
    <t>3812</t>
  </si>
  <si>
    <t>Tekuće donacije u naravi</t>
  </si>
  <si>
    <t>4</t>
  </si>
  <si>
    <t>Rashodi za nabavu nefinancijske imovine</t>
  </si>
  <si>
    <t>42</t>
  </si>
  <si>
    <t>Rashodi za nabavu proizvedene dugotrajne imovine</t>
  </si>
  <si>
    <t>422</t>
  </si>
  <si>
    <t>Postrojenja i oprema</t>
  </si>
  <si>
    <t>4221</t>
  </si>
  <si>
    <t>Uredska oprema i namještaj</t>
  </si>
  <si>
    <t>4222</t>
  </si>
  <si>
    <t>Komunikacijska oprema</t>
  </si>
  <si>
    <t>4226</t>
  </si>
  <si>
    <t>Sportska i glazbena oprema</t>
  </si>
  <si>
    <t>424</t>
  </si>
  <si>
    <t>Knjige, umjetnička djela i ostale izložbene vrijednosti</t>
  </si>
  <si>
    <t>4241</t>
  </si>
  <si>
    <t>Knjige</t>
  </si>
  <si>
    <t>1.2.2. IZVJEŠTAJ O PRIHODIMA I RASHODIMA PREMA IZVORIMA FINANCIRANJA</t>
  </si>
  <si>
    <t xml:space="preserve"> </t>
  </si>
  <si>
    <t>Ostvarenje / izvršenje 30.6.2025.</t>
  </si>
  <si>
    <t>Plan za 2026. godinu</t>
  </si>
  <si>
    <t>Ostvarenje / izvršenje 30.6.2026.</t>
  </si>
  <si>
    <t>Indeks 
4 / 2</t>
  </si>
  <si>
    <t>1</t>
  </si>
  <si>
    <t>OPĆI PRIHODI I PRIMICI</t>
  </si>
  <si>
    <t>11</t>
  </si>
  <si>
    <t>VLASTITI PRIHODI</t>
  </si>
  <si>
    <t>5</t>
  </si>
  <si>
    <t>POMOĆI</t>
  </si>
  <si>
    <t>50</t>
  </si>
  <si>
    <t>POMOĆI IZ DRŽAVNOG PRORAČUNA</t>
  </si>
  <si>
    <t>54</t>
  </si>
  <si>
    <t>EUROPSKI POLJOPRIVREDNI JAMSTVENI FOND (EAGF)</t>
  </si>
  <si>
    <t>56</t>
  </si>
  <si>
    <t>FONDOVI EU</t>
  </si>
  <si>
    <t>DONACIJE</t>
  </si>
  <si>
    <t>61</t>
  </si>
  <si>
    <t>7</t>
  </si>
  <si>
    <t>PRIHODI OD PRODAJE ILI ZAMJENE NEFINANCIJSKE IMOVINE I NAKNADE S NASLOVA OSIGURANJA</t>
  </si>
  <si>
    <t>71</t>
  </si>
  <si>
    <t>1.2.3. IZVJEŠTAJ O RASHODIMA PREMA FUNKCIJSKOJ KLASIFIKACIJI</t>
  </si>
  <si>
    <t>Izvršenje 
30.6.2025.</t>
  </si>
  <si>
    <t>Izvršenje 30.6.2026.</t>
  </si>
  <si>
    <t>Indeks
4 / 3</t>
  </si>
  <si>
    <t>09 Obrazovanje</t>
  </si>
  <si>
    <t>091 Predškolsko i osnovno obrazovanje</t>
  </si>
  <si>
    <t>096 Dodatne usluge u obrazovanju</t>
  </si>
  <si>
    <t>1.3. RAČUN FINANCIRANJA</t>
  </si>
  <si>
    <t>1.3.1. IZVJEŠTAJ RAČUNA FINANCIRANJA PREMA EKONOMSKOJ KLASIFIKACIJI</t>
  </si>
  <si>
    <t>1.3.2. IZVJEŠTAJ RAČUNA FINANCIRANJA PREMA IZVORIMA FINANCIRANJA</t>
  </si>
  <si>
    <t>9</t>
  </si>
  <si>
    <t>Vlastiti izvori</t>
  </si>
  <si>
    <t>92</t>
  </si>
  <si>
    <t>Rezultat poslovanja</t>
  </si>
  <si>
    <t>922</t>
  </si>
  <si>
    <t>Rezultat - višak/manjak</t>
  </si>
  <si>
    <t>9222</t>
  </si>
  <si>
    <t>Manjak prihoda i primitaka</t>
  </si>
  <si>
    <t xml:space="preserve">Ukupno </t>
  </si>
  <si>
    <t>Preneseni višak-manjak</t>
  </si>
  <si>
    <t>2. POSEBNI DIO
2.1. IZVJEŠTAJ PO PROGRAMSKOJ KLASIFIKACIJI</t>
  </si>
  <si>
    <t>Indeks 
3 / 2</t>
  </si>
  <si>
    <t xml:space="preserve">UKUPNO : </t>
  </si>
  <si>
    <t>GLAVA    05002</t>
  </si>
  <si>
    <t>ŠKOLSTVO</t>
  </si>
  <si>
    <t>Izvor financiranja   1</t>
  </si>
  <si>
    <t>Izvor financiranja   3</t>
  </si>
  <si>
    <t>Izvor financiranja   5</t>
  </si>
  <si>
    <t>Pomoći iz državnog proračuna</t>
  </si>
  <si>
    <t>Izvor financiranja   6</t>
  </si>
  <si>
    <t>Izvor financiranja   7</t>
  </si>
  <si>
    <t>PROGRAM    1023</t>
  </si>
  <si>
    <t>FINANCIRANJE ŠKOLSTVA IZVAN ŽUPANIJSKOG PRORAČUNA</t>
  </si>
  <si>
    <t>Aktivnost A1023 01</t>
  </si>
  <si>
    <t>VLASTITI PRIHODI-OSNOVNO ŠKOLSTVO</t>
  </si>
  <si>
    <t>Izvor financiranja   31</t>
  </si>
  <si>
    <t>Vlastiti prihodi</t>
  </si>
  <si>
    <t>3235</t>
  </si>
  <si>
    <t>Zakupnine i najamnine</t>
  </si>
  <si>
    <t>3293</t>
  </si>
  <si>
    <t>Reprezentacija</t>
  </si>
  <si>
    <t>3294</t>
  </si>
  <si>
    <t>Članarine i norme</t>
  </si>
  <si>
    <t>Izvor financiranja   50</t>
  </si>
  <si>
    <t>Pomoći iz državnog proračuna kroz opće prihode i primitke</t>
  </si>
  <si>
    <t>Izvor financiranja   61</t>
  </si>
  <si>
    <t>Donacije</t>
  </si>
  <si>
    <t>4223</t>
  </si>
  <si>
    <t>Oprema za održavanje i zaštitu</t>
  </si>
  <si>
    <t>Izvor financiranja   71</t>
  </si>
  <si>
    <t>Prihodi od prodaje ili zamjene nefinancijske imovine i naknade s naslova osiguranja</t>
  </si>
  <si>
    <t>PROGRAM    1052</t>
  </si>
  <si>
    <t>JAVNE POTREBE U ODGOJNO-OBRAZOVNOM SUSTAVU VSŽ</t>
  </si>
  <si>
    <t>Aktivnost A1052 07</t>
  </si>
  <si>
    <t>POMOĆNIK U NASTAVI 8.</t>
  </si>
  <si>
    <t>Izvor financiranja   11</t>
  </si>
  <si>
    <t>Opći prihodi i primici</t>
  </si>
  <si>
    <t>Pomoći iz državnog proračuna kroz nacionalno sufinanciranje EU projekata</t>
  </si>
  <si>
    <t>Izvor financiranja   56</t>
  </si>
  <si>
    <t>Europski socijalni fond plus – raspoloživ predujam</t>
  </si>
  <si>
    <t>Tekući projekt T1052 05</t>
  </si>
  <si>
    <t>ŠKOLSKA PREHRANA</t>
  </si>
  <si>
    <t>Europski socijalni fond plus</t>
  </si>
  <si>
    <t>Aktivnost A1052 09</t>
  </si>
  <si>
    <t>ŠKOLSKI MEDNI DAN</t>
  </si>
  <si>
    <t>Tekući projekt T1052 03</t>
  </si>
  <si>
    <t>ŠKOLSKA SHEMA VOĆA, POVRĆA I MLIJEKA</t>
  </si>
  <si>
    <t>Izvor financiranja   54</t>
  </si>
  <si>
    <t>Europski poljoprivredni jamstveni fond (EAGF)</t>
  </si>
  <si>
    <t>Tekući projekt T1052 07</t>
  </si>
  <si>
    <t>HIGIJENSKE POTREPŠTINE (PROJEKT MROSP-A)</t>
  </si>
  <si>
    <t>PROGRAM    1054</t>
  </si>
  <si>
    <t xml:space="preserve">FINANCIRANJE OŠ PREMA MINIMALNOM STANDARDU </t>
  </si>
  <si>
    <t>Aktivnost A01</t>
  </si>
  <si>
    <t>FINANCIJSKI I MATERIJALNI RASHODI OŠ (STVARNI TROŠKOVI)</t>
  </si>
  <si>
    <t>Pomoći iz državnog proračuna kroz ostale prihode za posebne namjene</t>
  </si>
  <si>
    <t>Aktivnost A02</t>
  </si>
  <si>
    <t>OPĆI TROŠKOVI OŠ (MATERIJALNI TROŠKOVI)</t>
  </si>
  <si>
    <t>3214</t>
  </si>
  <si>
    <t>Ostale naknade troškova zaposlenima</t>
  </si>
  <si>
    <t>3296</t>
  </si>
  <si>
    <t>Troškovi sudskih postupaka</t>
  </si>
  <si>
    <t>3431</t>
  </si>
  <si>
    <t>Bankarske usluge i usluge platnog prometa</t>
  </si>
  <si>
    <t>Kapitalni projekt K01</t>
  </si>
  <si>
    <t>IZGRADNJA, REKONSTRUKCIJA, ADAPTACIJA I OPREMANJE OBJEKATA OŠ</t>
  </si>
  <si>
    <t>Kapitalni projekt K02</t>
  </si>
  <si>
    <t>TEKUĆE, HITNO I PLANSKO ODRŽAVANJE OBJEKATA I OPREME OŠ</t>
  </si>
  <si>
    <t>9221</t>
  </si>
  <si>
    <t>Višak prihoda i primitaka</t>
  </si>
  <si>
    <t>Manjak prihoda od nefinancijske imovine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</si>
</sst>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\ _€_-;\-* #,##0\ _€_-;_-* &quot;-&quot;\ _€_-;_-@_-"/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i/>
      <sz val="8"/>
      <color rgb="FF000000"/>
      <name val="Arial"/>
    </font>
    <font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1" xfId="0" applyNumberFormat="1" applyFont="1" applyBorder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center" vertical="center" wrapText="1" shrinkToFit="1" readingOrder="1"/>
    </xf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4" fontId="3" fillId="2" borderId="3" xfId="0" applyNumberFormat="1" applyFont="1" applyFill="1" applyBorder="1" applyAlignment="1">
      <alignment horizontal="right" vertical="center" wrapText="1" shrinkToFit="1" readingOrder="1"/>
    </xf>
    <xf numFmtId="0" fontId="4" fillId="0" borderId="3" xfId="0" applyNumberFormat="1" applyFont="1" applyBorder="1" applyAlignment="1">
      <alignment horizontal="lef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0" fontId="4" fillId="3" borderId="3" xfId="0" applyNumberFormat="1" applyFont="1" applyFill="1" applyBorder="1" applyAlignment="1">
      <alignment horizontal="left" vertical="center" wrapText="1" shrinkToFit="1" readingOrder="1"/>
    </xf>
    <xf numFmtId="4" fontId="4" fillId="3" borderId="3" xfId="0" applyNumberFormat="1" applyFont="1" applyFill="1" applyBorder="1" applyAlignment="1">
      <alignment horizontal="right" vertical="center" wrapText="1" shrinkToFit="1" readingOrder="1"/>
    </xf>
    <xf numFmtId="0" fontId="3" fillId="0" borderId="1" xfId="0" applyNumberFormat="1" applyFont="1" applyBorder="1" applyAlignment="1">
      <alignment horizontal="left" vertical="center" wrapText="1" shrinkToFit="1" readingOrder="1"/>
    </xf>
    <xf numFmtId="4" fontId="3" fillId="0" borderId="1" xfId="0" applyNumberFormat="1" applyFont="1" applyBorder="1" applyAlignment="1">
      <alignment horizontal="right" vertical="center" wrapText="1" shrinkToFit="1" readingOrder="1"/>
    </xf>
    <xf numFmtId="0" fontId="3" fillId="0" borderId="2" xfId="0" applyNumberFormat="1" applyFont="1" applyBorder="1" applyAlignment="1">
      <alignment horizontal="right" vertical="center" wrapText="1" shrinkToFit="1" readingOrder="1"/>
    </xf>
    <xf numFmtId="49" fontId="3" fillId="2" borderId="2" xfId="0" applyNumberFormat="1" applyFont="1" applyFill="1" applyBorder="1" applyAlignment="1">
      <alignment horizontal="center" vertical="center" wrapText="1" shrinkToFit="1" readingOrder="1"/>
    </xf>
    <xf numFmtId="0" fontId="3" fillId="2" borderId="2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4" fontId="3" fillId="0" borderId="2" xfId="0" applyNumberFormat="1" applyFont="1" applyBorder="1" applyAlignment="1">
      <alignment horizontal="right" vertical="center" wrapText="1" shrinkToFit="1" readingOrder="1"/>
    </xf>
    <xf numFmtId="49" fontId="3" fillId="0" borderId="1" xfId="0" applyNumberFormat="1" applyFont="1" applyBorder="1" applyAlignment="1">
      <alignment horizontal="left" vertical="center" wrapText="1" shrinkToFit="1" readingOrder="1"/>
    </xf>
    <xf numFmtId="49" fontId="4" fillId="0" borderId="1" xfId="0" applyNumberFormat="1" applyFont="1" applyBorder="1" applyAlignment="1">
      <alignment horizontal="left" vertical="center" wrapText="1" shrinkToFit="1" readingOrder="1"/>
    </xf>
    <xf numFmtId="49" fontId="4" fillId="0" borderId="2" xfId="0" applyNumberFormat="1" applyFont="1" applyBorder="1" applyAlignment="1">
      <alignment horizontal="left" vertical="center" wrapText="1" shrinkToFit="1" readingOrder="1"/>
    </xf>
    <xf numFmtId="4" fontId="4" fillId="0" borderId="2" xfId="0" applyNumberFormat="1" applyFont="1" applyBorder="1" applyAlignment="1">
      <alignment horizontal="right" vertical="center" wrapText="1" shrinkToFit="1" readingOrder="1"/>
    </xf>
    <xf numFmtId="0" fontId="4" fillId="0" borderId="2" xfId="0" applyNumberFormat="1" applyFont="1" applyBorder="1" applyAlignment="1">
      <alignment horizontal="right" vertical="center" wrapText="1" shrinkToFit="1" readingOrder="1"/>
    </xf>
    <xf numFmtId="0" fontId="7" fillId="0" borderId="1" xfId="0" applyNumberFormat="1" applyFont="1" applyBorder="1" applyAlignment="1">
      <alignment horizontal="left" vertical="center" wrapText="1" shrinkToFit="1" readingOrder="1"/>
    </xf>
    <xf numFmtId="0" fontId="7" fillId="0" borderId="2" xfId="0" applyNumberFormat="1" applyFont="1" applyBorder="1" applyAlignment="1">
      <alignment horizontal="left" vertical="center" wrapText="1" shrinkToFit="1" readingOrder="1"/>
    </xf>
    <xf numFmtId="4" fontId="7" fillId="0" borderId="2" xfId="0" applyNumberFormat="1" applyFont="1" applyBorder="1" applyAlignment="1">
      <alignment horizontal="right" vertical="center" wrapText="1" shrinkToFit="1" readingOrder="1"/>
    </xf>
    <xf numFmtId="0" fontId="4" fillId="0" borderId="1" xfId="0" applyNumberFormat="1" applyFont="1" applyBorder="1" applyAlignment="1">
      <alignment horizontal="left" vertical="center" wrapText="1" shrinkToFit="1" readingOrder="1"/>
    </xf>
    <xf numFmtId="0" fontId="4" fillId="0" borderId="2" xfId="0" applyNumberFormat="1" applyFont="1" applyBorder="1" applyAlignment="1">
      <alignment horizontal="left" vertical="center" wrapText="1" shrinkToFit="1" readingOrder="1"/>
    </xf>
    <xf numFmtId="49" fontId="7" fillId="0" borderId="1" xfId="0" applyNumberFormat="1" applyFont="1" applyBorder="1" applyAlignment="1">
      <alignment horizontal="left" vertical="center" wrapText="1" shrinkToFit="1" readingOrder="1"/>
    </xf>
    <xf numFmtId="49" fontId="7" fillId="0" borderId="2" xfId="0" applyNumberFormat="1" applyFont="1" applyBorder="1" applyAlignment="1">
      <alignment horizontal="left" vertical="center" wrapText="1" shrinkToFit="1" readingOrder="1"/>
    </xf>
    <xf numFmtId="0" fontId="3" fillId="2" borderId="1" xfId="0" applyNumberFormat="1" applyFont="1" applyFill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4" xfId="0" applyNumberFormat="1" applyFont="1" applyBorder="1" applyAlignment="1">
      <alignment horizontal="righ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9" fontId="7" fillId="0" borderId="3" xfId="0" applyNumberFormat="1" applyFont="1" applyBorder="1" applyAlignment="1">
      <alignment horizontal="left" vertical="center" wrapText="1" shrinkToFit="1" readingOrder="1"/>
    </xf>
    <xf numFmtId="4" fontId="7" fillId="0" borderId="4" xfId="0" applyNumberFormat="1" applyFont="1" applyBorder="1" applyAlignment="1">
      <alignment horizontal="right" vertical="center" wrapText="1" shrinkToFit="1" readingOrder="1"/>
    </xf>
    <xf numFmtId="0" fontId="3" fillId="0" borderId="4" xfId="0" applyNumberFormat="1" applyFont="1" applyBorder="1" applyAlignment="1">
      <alignment horizontal="left" vertical="center" wrapText="1" shrinkToFit="1" readingOrder="1"/>
    </xf>
    <xf numFmtId="0" fontId="3" fillId="0" borderId="4" xfId="0" applyNumberFormat="1" applyFont="1" applyBorder="1" applyAlignment="1">
      <alignment horizontal="right" vertical="center" wrapText="1" shrinkToFit="1" readingOrder="1"/>
    </xf>
    <xf numFmtId="0" fontId="4" fillId="0" borderId="4" xfId="0" applyNumberFormat="1" applyFont="1" applyBorder="1" applyAlignment="1">
      <alignment horizontal="left" vertical="center" wrapText="1" shrinkToFit="1" readingOrder="1"/>
    </xf>
    <xf numFmtId="0" fontId="4" fillId="0" borderId="4" xfId="0" applyNumberFormat="1" applyFont="1" applyBorder="1" applyAlignment="1">
      <alignment horizontal="righ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9" fontId="4" fillId="0" borderId="4" xfId="0" applyNumberFormat="1" applyFont="1" applyBorder="1" applyAlignment="1">
      <alignment horizontal="left" vertical="center" wrapText="1" shrinkToFit="1" readingOrder="1"/>
    </xf>
    <xf numFmtId="49" fontId="7" fillId="0" borderId="4" xfId="0" applyNumberFormat="1" applyFont="1" applyBorder="1" applyAlignment="1">
      <alignment horizontal="lef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6" xfId="0" applyNumberFormat="1" applyFont="1" applyBorder="1" applyAlignment="1">
      <alignment horizontal="right" vertical="center" wrapText="1" shrinkToFit="1" readingOrder="1"/>
    </xf>
    <xf numFmtId="4" fontId="4" fillId="0" borderId="5" xfId="0" applyNumberFormat="1" applyFont="1" applyBorder="1" applyAlignment="1">
      <alignment horizontal="right" vertical="center" wrapText="1" shrinkToFit="1" readingOrder="1"/>
    </xf>
    <xf numFmtId="49" fontId="4" fillId="0" borderId="0" xfId="0" applyNumberFormat="1" applyFont="1" applyBorder="1" applyAlignment="1">
      <alignment horizontal="left" vertical="center" wrapText="1" shrinkToFit="1" readingOrder="1"/>
    </xf>
    <xf numFmtId="0" fontId="4" fillId="0" borderId="0" xfId="0" applyNumberFormat="1" applyFont="1" applyBorder="1" applyAlignment="1">
      <alignment horizontal="right" vertical="center" wrapText="1" shrinkToFit="1" readingOrder="1"/>
    </xf>
    <xf numFmtId="43" fontId="3" fillId="0" borderId="4" xfId="0" applyNumberFormat="1" applyFont="1" applyBorder="1" applyAlignment="1">
      <alignment horizontal="right" vertical="center" wrapText="1" shrinkToFit="1" readingOrder="1"/>
    </xf>
    <xf numFmtId="43" fontId="4" fillId="0" borderId="4" xfId="0" applyNumberFormat="1" applyFont="1" applyBorder="1" applyAlignment="1">
      <alignment horizontal="right" vertical="center" wrapText="1" shrinkToFit="1" readingOrder="1"/>
    </xf>
    <xf numFmtId="43" fontId="4" fillId="0" borderId="0" xfId="0" applyNumberFormat="1" applyFont="1" applyBorder="1" applyAlignment="1">
      <alignment horizontal="right" vertical="center" wrapText="1" shrinkToFit="1" readingOrder="1"/>
    </xf>
    <xf numFmtId="43" fontId="3" fillId="2" borderId="2" xfId="0" applyNumberFormat="1" applyFont="1" applyFill="1" applyBorder="1" applyAlignment="1">
      <alignment horizontal="center" vertical="center" wrapText="1" shrinkToFit="1" readingOrder="1"/>
    </xf>
    <xf numFmtId="43" fontId="0" fillId="0" borderId="0" xfId="0" applyNumberFormat="1"/>
    <xf numFmtId="49" fontId="8" fillId="0" borderId="4" xfId="0" applyNumberFormat="1" applyFont="1" applyBorder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center" vertical="center" wrapText="1" shrinkToFit="1" readingOrder="1"/>
    </xf>
    <xf numFmtId="4" fontId="4" fillId="3" borderId="4" xfId="0" applyNumberFormat="1" applyFont="1" applyFill="1" applyBorder="1" applyAlignment="1">
      <alignment horizontal="right" vertical="center" wrapText="1" shrinkToFit="1" readingOrder="1"/>
    </xf>
    <xf numFmtId="4" fontId="3" fillId="2" borderId="4" xfId="0" applyNumberFormat="1" applyFont="1" applyFill="1" applyBorder="1" applyAlignment="1">
      <alignment horizontal="right" vertical="center" wrapText="1" shrinkToFit="1" readingOrder="1"/>
    </xf>
    <xf numFmtId="4" fontId="4" fillId="0" borderId="5" xfId="0" applyNumberFormat="1" applyFont="1" applyBorder="1" applyAlignment="1">
      <alignment horizontal="righ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0" fontId="2" fillId="0" borderId="0" xfId="0" applyNumberFormat="1" applyFont="1" applyAlignment="1">
      <alignment horizontal="center" vertical="top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1" fillId="0" borderId="0" xfId="0" applyNumberFormat="1" applyFont="1" applyAlignment="1">
      <alignment horizontal="center" vertical="top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3" fillId="2" borderId="1" xfId="0" applyNumberFormat="1" applyFont="1" applyFill="1" applyBorder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center" vertical="top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center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9" fontId="7" fillId="0" borderId="3" xfId="0" applyNumberFormat="1" applyFont="1" applyBorder="1" applyAlignment="1">
      <alignment horizontal="lef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49" fontId="3" fillId="0" borderId="3" xfId="0" applyNumberFormat="1" applyFont="1" applyBorder="1" applyAlignment="1">
      <alignment horizontal="right" vertical="center" wrapText="1" shrinkToFit="1" readingOrder="1"/>
    </xf>
    <xf numFmtId="41" fontId="6" fillId="0" borderId="4" xfId="0" applyNumberFormat="1" applyFont="1" applyBorder="1" applyAlignment="1">
      <alignment horizontal="center" vertical="center" wrapText="1" shrinkToFit="1" readingOrder="1"/>
    </xf>
    <xf numFmtId="0" fontId="3" fillId="0" borderId="5" xfId="0" applyNumberFormat="1" applyFont="1" applyBorder="1" applyAlignment="1">
      <alignment horizontal="left" vertical="center" wrapText="1" shrinkToFit="1" readingOrder="1"/>
    </xf>
    <xf numFmtId="43" fontId="3" fillId="0" borderId="5" xfId="0" applyNumberFormat="1" applyFont="1" applyBorder="1" applyAlignment="1">
      <alignment horizontal="right" vertical="center" wrapText="1" shrinkToFit="1" readingOrder="1"/>
    </xf>
    <xf numFmtId="4" fontId="3" fillId="4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36"/>
  <sheetViews>
    <sheetView showGridLines="0" topLeftCell="A13" workbookViewId="0">
      <selection activeCell="L32" sqref="L32"/>
    </sheetView>
  </sheetViews>
  <sheetFormatPr defaultRowHeight="15" x14ac:dyDescent="0.25"/>
  <cols>
    <col min="1" max="1" width="37" customWidth="1"/>
    <col min="2" max="3" width="14.140625" customWidth="1"/>
    <col min="4" max="4" width="14" customWidth="1"/>
    <col min="5" max="5" width="8.140625" customWidth="1"/>
    <col min="6" max="6" width="4.85546875" customWidth="1"/>
    <col min="7" max="7" width="3.140625" customWidth="1"/>
    <col min="8" max="8" width="0.140625" customWidth="1"/>
  </cols>
  <sheetData>
    <row r="1" spans="1:8" ht="16.5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</row>
    <row r="2" spans="1:8" ht="8.25" customHeight="1" x14ac:dyDescent="0.25"/>
    <row r="3" spans="1:8" ht="14.25" customHeight="1" x14ac:dyDescent="0.25">
      <c r="A3" s="68" t="s">
        <v>1</v>
      </c>
      <c r="B3" s="68"/>
      <c r="C3" s="68"/>
      <c r="D3" s="68"/>
      <c r="E3" s="68"/>
      <c r="F3" s="68"/>
      <c r="G3" s="68"/>
      <c r="H3" s="68"/>
    </row>
    <row r="4" spans="1:8" ht="12" customHeight="1" x14ac:dyDescent="0.25"/>
    <row r="5" spans="1:8" ht="13.5" customHeight="1" x14ac:dyDescent="0.25">
      <c r="A5" s="68" t="s">
        <v>2</v>
      </c>
      <c r="B5" s="68"/>
      <c r="C5" s="68"/>
      <c r="D5" s="68"/>
      <c r="E5" s="68"/>
      <c r="F5" s="68"/>
      <c r="G5" s="68"/>
      <c r="H5" s="68"/>
    </row>
    <row r="6" spans="1:8" ht="17.25" customHeight="1" x14ac:dyDescent="0.25"/>
    <row r="7" spans="1:8" ht="12.75" customHeight="1" x14ac:dyDescent="0.25">
      <c r="A7" s="66" t="s">
        <v>3</v>
      </c>
      <c r="B7" s="66"/>
      <c r="C7" s="66"/>
      <c r="D7" s="66"/>
      <c r="E7" s="66"/>
      <c r="F7" s="66"/>
      <c r="G7" s="66"/>
      <c r="H7" s="66"/>
    </row>
    <row r="8" spans="1:8" ht="12.75" customHeight="1" x14ac:dyDescent="0.25"/>
    <row r="9" spans="1:8" ht="36" customHeight="1" x14ac:dyDescent="0.25">
      <c r="A9" s="1" t="s">
        <v>4</v>
      </c>
      <c r="B9" s="2" t="s">
        <v>5</v>
      </c>
      <c r="C9" s="2" t="s">
        <v>6</v>
      </c>
      <c r="D9" s="2" t="s">
        <v>7</v>
      </c>
      <c r="E9" s="1" t="s">
        <v>8</v>
      </c>
      <c r="F9" s="60" t="s">
        <v>9</v>
      </c>
      <c r="G9" s="60"/>
    </row>
    <row r="10" spans="1:8" ht="14.2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61">
        <v>6</v>
      </c>
      <c r="G10" s="61"/>
    </row>
    <row r="11" spans="1:8" ht="24.75" customHeight="1" x14ac:dyDescent="0.25">
      <c r="A11" s="6" t="s">
        <v>10</v>
      </c>
      <c r="B11" s="7">
        <v>803845.47</v>
      </c>
      <c r="C11" s="7">
        <v>1984785.86</v>
      </c>
      <c r="D11" s="7">
        <v>856899.19</v>
      </c>
      <c r="E11" s="7">
        <v>106.6</v>
      </c>
      <c r="F11" s="63">
        <v>43.17</v>
      </c>
      <c r="G11" s="63"/>
    </row>
    <row r="12" spans="1:8" ht="24" customHeight="1" x14ac:dyDescent="0.25">
      <c r="A12" s="8" t="s">
        <v>11</v>
      </c>
      <c r="B12" s="9">
        <v>803845.47</v>
      </c>
      <c r="C12" s="9">
        <v>1984785.86</v>
      </c>
      <c r="D12" s="9">
        <v>856899.19</v>
      </c>
      <c r="E12" s="9">
        <v>106.6</v>
      </c>
      <c r="F12" s="65">
        <v>43.17</v>
      </c>
      <c r="G12" s="65"/>
    </row>
    <row r="13" spans="1:8" ht="24" customHeight="1" x14ac:dyDescent="0.25">
      <c r="A13" s="8" t="s">
        <v>12</v>
      </c>
      <c r="B13" s="9">
        <v>0</v>
      </c>
      <c r="C13" s="9">
        <v>0</v>
      </c>
      <c r="D13" s="9">
        <v>0</v>
      </c>
      <c r="E13" s="9">
        <v>0</v>
      </c>
      <c r="F13" s="65">
        <v>0</v>
      </c>
      <c r="G13" s="65"/>
    </row>
    <row r="14" spans="1:8" ht="24.75" customHeight="1" x14ac:dyDescent="0.25">
      <c r="A14" s="6" t="s">
        <v>13</v>
      </c>
      <c r="B14" s="7">
        <v>913275.01</v>
      </c>
      <c r="C14" s="7">
        <v>1868785.86</v>
      </c>
      <c r="D14" s="7">
        <v>844530.49</v>
      </c>
      <c r="E14" s="7">
        <v>92.47</v>
      </c>
      <c r="F14" s="63">
        <v>45.19</v>
      </c>
      <c r="G14" s="63"/>
    </row>
    <row r="15" spans="1:8" ht="24" customHeight="1" x14ac:dyDescent="0.25">
      <c r="A15" s="8" t="s">
        <v>14</v>
      </c>
      <c r="B15" s="9">
        <v>902309.22</v>
      </c>
      <c r="C15" s="9">
        <v>1856285.86</v>
      </c>
      <c r="D15" s="9">
        <v>842106.81</v>
      </c>
      <c r="E15" s="9">
        <v>93.33</v>
      </c>
      <c r="F15" s="65">
        <v>45.37</v>
      </c>
      <c r="G15" s="65"/>
    </row>
    <row r="16" spans="1:8" ht="24.75" customHeight="1" x14ac:dyDescent="0.25">
      <c r="A16" s="8" t="s">
        <v>15</v>
      </c>
      <c r="B16" s="9">
        <v>10965.79</v>
      </c>
      <c r="C16" s="9">
        <v>12500</v>
      </c>
      <c r="D16" s="9">
        <v>2423.6799999999998</v>
      </c>
      <c r="E16" s="9">
        <v>22.1</v>
      </c>
      <c r="F16" s="65">
        <v>19.39</v>
      </c>
      <c r="G16" s="65"/>
    </row>
    <row r="17" spans="1:8" ht="24" customHeight="1" x14ac:dyDescent="0.25">
      <c r="A17" s="6" t="s">
        <v>16</v>
      </c>
      <c r="B17" s="7">
        <v>-109429.54</v>
      </c>
      <c r="C17" s="7">
        <v>116000</v>
      </c>
      <c r="D17" s="7">
        <v>12368.7</v>
      </c>
      <c r="E17" s="7">
        <f>SUM(D17/B17)*100</f>
        <v>-11.30288951228343</v>
      </c>
      <c r="F17" s="63">
        <v>10.66</v>
      </c>
      <c r="G17" s="63"/>
    </row>
    <row r="18" spans="1:8" ht="17.25" customHeight="1" x14ac:dyDescent="0.25"/>
    <row r="19" spans="1:8" ht="12.75" customHeight="1" x14ac:dyDescent="0.25">
      <c r="A19" s="66" t="s">
        <v>17</v>
      </c>
      <c r="B19" s="66"/>
      <c r="C19" s="66"/>
      <c r="D19" s="66"/>
      <c r="E19" s="66"/>
      <c r="F19" s="66"/>
      <c r="G19" s="66"/>
      <c r="H19" s="66"/>
    </row>
    <row r="20" spans="1:8" ht="8.25" customHeight="1" x14ac:dyDescent="0.25"/>
    <row r="21" spans="1:8" ht="36" customHeight="1" x14ac:dyDescent="0.25">
      <c r="A21" s="1" t="s">
        <v>4</v>
      </c>
      <c r="B21" s="2" t="s">
        <v>5</v>
      </c>
      <c r="C21" s="2" t="s">
        <v>6</v>
      </c>
      <c r="D21" s="2" t="s">
        <v>7</v>
      </c>
      <c r="E21" s="2" t="s">
        <v>18</v>
      </c>
      <c r="F21" s="60" t="s">
        <v>9</v>
      </c>
      <c r="G21" s="60"/>
    </row>
    <row r="22" spans="1:8" ht="14.25" customHeight="1" x14ac:dyDescent="0.25">
      <c r="A22" s="4">
        <v>1</v>
      </c>
      <c r="B22" s="4">
        <v>2</v>
      </c>
      <c r="C22" s="4">
        <v>3</v>
      </c>
      <c r="D22" s="4">
        <v>4</v>
      </c>
      <c r="E22" s="4">
        <v>5</v>
      </c>
      <c r="F22" s="61">
        <v>6</v>
      </c>
      <c r="G22" s="61"/>
    </row>
    <row r="23" spans="1:8" ht="24" customHeight="1" x14ac:dyDescent="0.25">
      <c r="A23" s="8" t="s">
        <v>19</v>
      </c>
      <c r="B23" s="9">
        <v>0</v>
      </c>
      <c r="C23" s="9">
        <v>0</v>
      </c>
      <c r="D23" s="9">
        <v>0</v>
      </c>
      <c r="E23" s="9">
        <v>0</v>
      </c>
      <c r="F23" s="65">
        <v>0</v>
      </c>
      <c r="G23" s="65"/>
    </row>
    <row r="24" spans="1:8" ht="24" customHeight="1" x14ac:dyDescent="0.25">
      <c r="A24" s="8" t="s">
        <v>20</v>
      </c>
      <c r="B24" s="9">
        <v>0</v>
      </c>
      <c r="C24" s="9">
        <v>0</v>
      </c>
      <c r="D24" s="9">
        <v>0</v>
      </c>
      <c r="E24" s="9">
        <v>0</v>
      </c>
      <c r="F24" s="65">
        <v>0</v>
      </c>
      <c r="G24" s="65"/>
    </row>
    <row r="25" spans="1:8" ht="24.75" customHeight="1" x14ac:dyDescent="0.25">
      <c r="A25" s="6" t="s">
        <v>21</v>
      </c>
      <c r="B25" s="7">
        <v>0</v>
      </c>
      <c r="C25" s="7">
        <v>0</v>
      </c>
      <c r="D25" s="7">
        <v>0</v>
      </c>
      <c r="E25" s="7">
        <v>0</v>
      </c>
      <c r="F25" s="63">
        <v>0</v>
      </c>
      <c r="G25" s="63"/>
    </row>
    <row r="26" spans="1:8" ht="17.25" customHeight="1" x14ac:dyDescent="0.25"/>
    <row r="27" spans="1:8" ht="12.75" customHeight="1" x14ac:dyDescent="0.25">
      <c r="A27" s="66" t="s">
        <v>22</v>
      </c>
      <c r="B27" s="66"/>
      <c r="C27" s="66"/>
      <c r="D27" s="66"/>
      <c r="E27" s="66"/>
      <c r="F27" s="66"/>
      <c r="G27" s="66"/>
      <c r="H27" s="66"/>
    </row>
    <row r="28" spans="1:8" ht="6.75" customHeight="1" x14ac:dyDescent="0.25"/>
    <row r="29" spans="1:8" ht="36.75" customHeight="1" x14ac:dyDescent="0.25">
      <c r="A29" s="1" t="s">
        <v>4</v>
      </c>
      <c r="B29" s="2" t="s">
        <v>5</v>
      </c>
      <c r="C29" s="2" t="s">
        <v>6</v>
      </c>
      <c r="D29" s="2" t="s">
        <v>7</v>
      </c>
      <c r="E29" s="1" t="s">
        <v>8</v>
      </c>
      <c r="F29" s="60" t="s">
        <v>9</v>
      </c>
      <c r="G29" s="60"/>
    </row>
    <row r="30" spans="1:8" ht="14.25" customHeight="1" x14ac:dyDescent="0.25">
      <c r="A30" s="4">
        <v>1</v>
      </c>
      <c r="B30" s="4">
        <v>2</v>
      </c>
      <c r="C30" s="4">
        <v>3</v>
      </c>
      <c r="D30" s="4">
        <v>4</v>
      </c>
      <c r="E30" s="4">
        <v>5</v>
      </c>
      <c r="F30" s="61">
        <v>6</v>
      </c>
      <c r="G30" s="61"/>
    </row>
    <row r="31" spans="1:8" ht="24" customHeight="1" x14ac:dyDescent="0.25">
      <c r="A31" s="11" t="s">
        <v>23</v>
      </c>
      <c r="B31" s="12">
        <v>-1142.1600000000001</v>
      </c>
      <c r="C31" s="12">
        <v>-116000</v>
      </c>
      <c r="D31" s="12">
        <v>-126784.4</v>
      </c>
      <c r="E31" s="84">
        <f t="shared" ref="E31:E32" si="0">SUM(D31/B31)*100</f>
        <v>11100.406247811163</v>
      </c>
      <c r="F31" s="62">
        <f>SUM(D31/C31)*100</f>
        <v>109.29689655172415</v>
      </c>
      <c r="G31" s="62"/>
    </row>
    <row r="32" spans="1:8" ht="24" customHeight="1" x14ac:dyDescent="0.25">
      <c r="A32" s="6" t="s">
        <v>24</v>
      </c>
      <c r="B32" s="7">
        <v>-1142.1600000000001</v>
      </c>
      <c r="C32" s="7">
        <v>-116000</v>
      </c>
      <c r="D32" s="7">
        <v>-126784.4</v>
      </c>
      <c r="E32" s="7">
        <f t="shared" si="0"/>
        <v>11100.406247811163</v>
      </c>
      <c r="F32" s="63">
        <f>SUM(D32/C32)*100</f>
        <v>109.29689655172415</v>
      </c>
      <c r="G32" s="63"/>
    </row>
    <row r="33" spans="1:7" ht="50.25" customHeight="1" x14ac:dyDescent="0.25"/>
    <row r="34" spans="1:7" ht="25.5" customHeight="1" x14ac:dyDescent="0.25">
      <c r="A34" s="13" t="s">
        <v>25</v>
      </c>
      <c r="B34" s="14">
        <v>-108297.38</v>
      </c>
      <c r="C34" s="14">
        <v>0</v>
      </c>
      <c r="D34" s="49">
        <v>-114415.7</v>
      </c>
      <c r="E34" s="50">
        <f>SUM(D34/B34)*100</f>
        <v>105.64955495691586</v>
      </c>
      <c r="F34" s="64" t="e">
        <f>SUM(D34/C34)*100</f>
        <v>#DIV/0!</v>
      </c>
      <c r="G34" s="64"/>
    </row>
    <row r="35" spans="1:7" ht="21" customHeight="1" x14ac:dyDescent="0.25"/>
    <row r="36" spans="1:7" ht="53.25" customHeight="1" x14ac:dyDescent="0.25">
      <c r="A36" s="59" t="s">
        <v>26</v>
      </c>
      <c r="B36" s="59"/>
      <c r="C36" s="59"/>
      <c r="D36" s="59"/>
      <c r="E36" s="59"/>
      <c r="F36" s="59"/>
    </row>
  </sheetData>
  <mergeCells count="26">
    <mergeCell ref="A1:H1"/>
    <mergeCell ref="A3:H3"/>
    <mergeCell ref="A5:H5"/>
    <mergeCell ref="A7:H7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9:H19"/>
    <mergeCell ref="F21:G21"/>
    <mergeCell ref="F22:G22"/>
    <mergeCell ref="F23:G23"/>
    <mergeCell ref="F24:G24"/>
    <mergeCell ref="F25:G25"/>
    <mergeCell ref="A27:H27"/>
    <mergeCell ref="A36:F36"/>
    <mergeCell ref="F29:G29"/>
    <mergeCell ref="F30:G30"/>
    <mergeCell ref="F31:G31"/>
    <mergeCell ref="F32:G32"/>
    <mergeCell ref="F34:G34"/>
  </mergeCells>
  <pageMargins left="0.70866137742996216" right="0.59055119752883911" top="0.59055119752883911" bottom="0.59055119752883911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6186-75FB-45CD-8B72-F2DBBCAFF332}">
  <sheetPr>
    <pageSetUpPr fitToPage="1"/>
  </sheetPr>
  <dimension ref="A1:G87"/>
  <sheetViews>
    <sheetView topLeftCell="A19" workbookViewId="0">
      <selection activeCell="P9" sqref="P9"/>
    </sheetView>
  </sheetViews>
  <sheetFormatPr defaultRowHeight="15" x14ac:dyDescent="0.25"/>
  <cols>
    <col min="1" max="1" width="5.42578125" customWidth="1"/>
    <col min="2" max="2" width="31.7109375" customWidth="1"/>
    <col min="3" max="3" width="16.42578125" customWidth="1"/>
    <col min="4" max="5" width="16.5703125" customWidth="1"/>
    <col min="6" max="6" width="7.5703125" customWidth="1"/>
    <col min="7" max="7" width="6.42578125" customWidth="1"/>
  </cols>
  <sheetData>
    <row r="1" spans="1:7" ht="6.75" customHeight="1" x14ac:dyDescent="0.25"/>
    <row r="2" spans="1:7" ht="21.75" customHeight="1" x14ac:dyDescent="0.25">
      <c r="A2" s="68" t="s">
        <v>27</v>
      </c>
      <c r="B2" s="68"/>
      <c r="C2" s="68"/>
      <c r="D2" s="68"/>
      <c r="E2" s="68"/>
      <c r="F2" s="68"/>
      <c r="G2" s="68"/>
    </row>
    <row r="3" spans="1:7" ht="12.75" customHeight="1" x14ac:dyDescent="0.25"/>
    <row r="4" spans="1:7" ht="13.5" customHeight="1" x14ac:dyDescent="0.25">
      <c r="A4" s="70" t="s">
        <v>28</v>
      </c>
      <c r="B4" s="70"/>
      <c r="C4" s="70"/>
      <c r="D4" s="70"/>
      <c r="E4" s="70"/>
      <c r="F4" s="70"/>
      <c r="G4" s="70"/>
    </row>
    <row r="5" spans="1:7" ht="21" customHeight="1" x14ac:dyDescent="0.25"/>
    <row r="6" spans="1:7" ht="32.25" customHeight="1" x14ac:dyDescent="0.25">
      <c r="A6" s="71" t="s">
        <v>4</v>
      </c>
      <c r="B6" s="71"/>
      <c r="C6" s="16" t="s">
        <v>29</v>
      </c>
      <c r="D6" s="16" t="s">
        <v>6</v>
      </c>
      <c r="E6" s="16" t="s">
        <v>30</v>
      </c>
      <c r="F6" s="17" t="s">
        <v>8</v>
      </c>
      <c r="G6" s="17" t="s">
        <v>9</v>
      </c>
    </row>
    <row r="7" spans="1:7" ht="9.75" customHeight="1" x14ac:dyDescent="0.25">
      <c r="A7" s="69">
        <v>1</v>
      </c>
      <c r="B7" s="69"/>
      <c r="C7" s="18">
        <v>2</v>
      </c>
      <c r="D7" s="18">
        <v>3</v>
      </c>
      <c r="E7" s="18">
        <v>4</v>
      </c>
      <c r="F7" s="18">
        <v>5</v>
      </c>
      <c r="G7" s="18">
        <v>6</v>
      </c>
    </row>
    <row r="8" spans="1:7" ht="25.5" customHeight="1" x14ac:dyDescent="0.25">
      <c r="A8" s="13"/>
      <c r="B8" s="19" t="s">
        <v>31</v>
      </c>
      <c r="C8" s="20">
        <v>803845.47</v>
      </c>
      <c r="D8" s="20">
        <v>1984785.86</v>
      </c>
      <c r="E8" s="20">
        <v>856899.19</v>
      </c>
      <c r="F8" s="15">
        <v>106.6</v>
      </c>
      <c r="G8" s="15">
        <v>43.17</v>
      </c>
    </row>
    <row r="9" spans="1:7" ht="25.5" customHeight="1" x14ac:dyDescent="0.25">
      <c r="A9" s="21" t="s">
        <v>32</v>
      </c>
      <c r="B9" s="19" t="s">
        <v>33</v>
      </c>
      <c r="C9" s="20">
        <v>803845.47</v>
      </c>
      <c r="D9" s="20">
        <v>1984785.86</v>
      </c>
      <c r="E9" s="20">
        <v>856899.19</v>
      </c>
      <c r="F9" s="15">
        <v>106.6</v>
      </c>
      <c r="G9" s="15">
        <v>43.17</v>
      </c>
    </row>
    <row r="10" spans="1:7" ht="25.5" customHeight="1" x14ac:dyDescent="0.25">
      <c r="A10" s="21" t="s">
        <v>34</v>
      </c>
      <c r="B10" s="19" t="s">
        <v>35</v>
      </c>
      <c r="C10" s="20">
        <v>725703.93</v>
      </c>
      <c r="D10" s="20">
        <v>1865600.86</v>
      </c>
      <c r="E10" s="20">
        <v>784474.41</v>
      </c>
      <c r="F10" s="15">
        <v>108.1</v>
      </c>
      <c r="G10" s="15">
        <v>42.05</v>
      </c>
    </row>
    <row r="11" spans="1:7" ht="25.5" customHeight="1" x14ac:dyDescent="0.25">
      <c r="A11" s="22" t="s">
        <v>36</v>
      </c>
      <c r="B11" s="23" t="s">
        <v>37</v>
      </c>
      <c r="C11" s="24">
        <v>724876.04</v>
      </c>
      <c r="D11" s="25"/>
      <c r="E11" s="24">
        <v>781842.77</v>
      </c>
      <c r="F11" s="25">
        <v>107.86</v>
      </c>
      <c r="G11" s="25"/>
    </row>
    <row r="12" spans="1:7" ht="25.5" customHeight="1" x14ac:dyDescent="0.25">
      <c r="A12" s="22" t="s">
        <v>38</v>
      </c>
      <c r="B12" s="23" t="s">
        <v>39</v>
      </c>
      <c r="C12" s="24">
        <v>722559.45</v>
      </c>
      <c r="D12" s="25"/>
      <c r="E12" s="24">
        <v>781842.77</v>
      </c>
      <c r="F12" s="25">
        <v>108.2</v>
      </c>
      <c r="G12" s="25"/>
    </row>
    <row r="13" spans="1:7" ht="25.5" customHeight="1" x14ac:dyDescent="0.25">
      <c r="A13" s="22" t="s">
        <v>40</v>
      </c>
      <c r="B13" s="23" t="s">
        <v>41</v>
      </c>
      <c r="C13" s="24">
        <v>2316.59</v>
      </c>
      <c r="D13" s="25"/>
      <c r="E13" s="24">
        <v>0</v>
      </c>
      <c r="F13" s="25">
        <v>0</v>
      </c>
      <c r="G13" s="25"/>
    </row>
    <row r="14" spans="1:7" ht="25.5" customHeight="1" x14ac:dyDescent="0.25">
      <c r="A14" s="22" t="s">
        <v>42</v>
      </c>
      <c r="B14" s="23" t="s">
        <v>43</v>
      </c>
      <c r="C14" s="24">
        <v>827.89</v>
      </c>
      <c r="D14" s="25"/>
      <c r="E14" s="24">
        <v>2631.64</v>
      </c>
      <c r="F14" s="25">
        <v>317.87</v>
      </c>
      <c r="G14" s="25"/>
    </row>
    <row r="15" spans="1:7" ht="25.5" customHeight="1" x14ac:dyDescent="0.25">
      <c r="A15" s="22" t="s">
        <v>44</v>
      </c>
      <c r="B15" s="23" t="s">
        <v>45</v>
      </c>
      <c r="C15" s="24">
        <v>827.89</v>
      </c>
      <c r="D15" s="25"/>
      <c r="E15" s="24">
        <v>2631.64</v>
      </c>
      <c r="F15" s="25">
        <v>317.87</v>
      </c>
      <c r="G15" s="25"/>
    </row>
    <row r="16" spans="1:7" ht="25.5" customHeight="1" x14ac:dyDescent="0.25">
      <c r="A16" s="21" t="s">
        <v>46</v>
      </c>
      <c r="B16" s="19" t="s">
        <v>47</v>
      </c>
      <c r="C16" s="20">
        <v>0</v>
      </c>
      <c r="D16" s="20">
        <v>10</v>
      </c>
      <c r="E16" s="20">
        <v>0</v>
      </c>
      <c r="F16" s="15"/>
      <c r="G16" s="15">
        <v>0</v>
      </c>
    </row>
    <row r="17" spans="1:7" ht="33" customHeight="1" x14ac:dyDescent="0.25">
      <c r="A17" s="21" t="s">
        <v>48</v>
      </c>
      <c r="B17" s="19" t="s">
        <v>49</v>
      </c>
      <c r="C17" s="20">
        <v>289</v>
      </c>
      <c r="D17" s="20">
        <v>500</v>
      </c>
      <c r="E17" s="20">
        <v>0</v>
      </c>
      <c r="F17" s="15">
        <v>0</v>
      </c>
      <c r="G17" s="15">
        <v>0</v>
      </c>
    </row>
    <row r="18" spans="1:7" ht="25.5" customHeight="1" x14ac:dyDescent="0.25">
      <c r="A18" s="22" t="s">
        <v>50</v>
      </c>
      <c r="B18" s="23" t="s">
        <v>51</v>
      </c>
      <c r="C18" s="24">
        <v>289</v>
      </c>
      <c r="D18" s="25"/>
      <c r="E18" s="24">
        <v>0</v>
      </c>
      <c r="F18" s="25">
        <v>0</v>
      </c>
      <c r="G18" s="25"/>
    </row>
    <row r="19" spans="1:7" ht="25.5" customHeight="1" x14ac:dyDescent="0.25">
      <c r="A19" s="22" t="s">
        <v>52</v>
      </c>
      <c r="B19" s="23" t="s">
        <v>53</v>
      </c>
      <c r="C19" s="24">
        <v>289</v>
      </c>
      <c r="D19" s="25"/>
      <c r="E19" s="24">
        <v>0</v>
      </c>
      <c r="F19" s="25">
        <v>0</v>
      </c>
      <c r="G19" s="25"/>
    </row>
    <row r="20" spans="1:7" ht="33" customHeight="1" x14ac:dyDescent="0.25">
      <c r="A20" s="21" t="s">
        <v>54</v>
      </c>
      <c r="B20" s="19" t="s">
        <v>55</v>
      </c>
      <c r="C20" s="20">
        <v>9713.49</v>
      </c>
      <c r="D20" s="20">
        <v>6990</v>
      </c>
      <c r="E20" s="20">
        <v>2854.23</v>
      </c>
      <c r="F20" s="15">
        <v>29.38</v>
      </c>
      <c r="G20" s="15">
        <v>40.83</v>
      </c>
    </row>
    <row r="21" spans="1:7" ht="25.5" customHeight="1" x14ac:dyDescent="0.25">
      <c r="A21" s="22" t="s">
        <v>56</v>
      </c>
      <c r="B21" s="23" t="s">
        <v>57</v>
      </c>
      <c r="C21" s="24">
        <v>2119.1999999999998</v>
      </c>
      <c r="D21" s="25"/>
      <c r="E21" s="24">
        <v>2095.6</v>
      </c>
      <c r="F21" s="25">
        <v>98.89</v>
      </c>
      <c r="G21" s="25"/>
    </row>
    <row r="22" spans="1:7" ht="25.5" customHeight="1" x14ac:dyDescent="0.25">
      <c r="A22" s="22" t="s">
        <v>58</v>
      </c>
      <c r="B22" s="23" t="s">
        <v>59</v>
      </c>
      <c r="C22" s="24">
        <v>2119.1999999999998</v>
      </c>
      <c r="D22" s="25"/>
      <c r="E22" s="24">
        <v>2095.6</v>
      </c>
      <c r="F22" s="25">
        <v>98.89</v>
      </c>
      <c r="G22" s="25"/>
    </row>
    <row r="23" spans="1:7" ht="32.25" customHeight="1" x14ac:dyDescent="0.25">
      <c r="A23" s="22" t="s">
        <v>60</v>
      </c>
      <c r="B23" s="23" t="s">
        <v>61</v>
      </c>
      <c r="C23" s="24">
        <v>7594.29</v>
      </c>
      <c r="D23" s="25"/>
      <c r="E23" s="24">
        <v>758.63</v>
      </c>
      <c r="F23" s="25">
        <v>9.99</v>
      </c>
      <c r="G23" s="25"/>
    </row>
    <row r="24" spans="1:7" ht="25.5" customHeight="1" x14ac:dyDescent="0.25">
      <c r="A24" s="22" t="s">
        <v>62</v>
      </c>
      <c r="B24" s="23" t="s">
        <v>63</v>
      </c>
      <c r="C24" s="24">
        <v>1331.8</v>
      </c>
      <c r="D24" s="25"/>
      <c r="E24" s="24">
        <v>600</v>
      </c>
      <c r="F24" s="25">
        <v>45.05</v>
      </c>
      <c r="G24" s="25"/>
    </row>
    <row r="25" spans="1:7" ht="25.5" customHeight="1" x14ac:dyDescent="0.25">
      <c r="A25" s="22" t="s">
        <v>64</v>
      </c>
      <c r="B25" s="23" t="s">
        <v>65</v>
      </c>
      <c r="C25" s="24">
        <v>6262.49</v>
      </c>
      <c r="D25" s="25"/>
      <c r="E25" s="24">
        <v>158.63</v>
      </c>
      <c r="F25" s="25">
        <v>2.5299999999999998</v>
      </c>
      <c r="G25" s="25"/>
    </row>
    <row r="26" spans="1:7" ht="25.5" customHeight="1" x14ac:dyDescent="0.25">
      <c r="A26" s="21" t="s">
        <v>66</v>
      </c>
      <c r="B26" s="19" t="s">
        <v>67</v>
      </c>
      <c r="C26" s="20">
        <v>65829.05</v>
      </c>
      <c r="D26" s="20">
        <v>108185</v>
      </c>
      <c r="E26" s="20">
        <v>67950.55</v>
      </c>
      <c r="F26" s="15">
        <v>103.22</v>
      </c>
      <c r="G26" s="15">
        <v>62.81</v>
      </c>
    </row>
    <row r="27" spans="1:7" ht="33" customHeight="1" x14ac:dyDescent="0.25">
      <c r="A27" s="22" t="s">
        <v>68</v>
      </c>
      <c r="B27" s="23" t="s">
        <v>69</v>
      </c>
      <c r="C27" s="24">
        <v>65829.05</v>
      </c>
      <c r="D27" s="25"/>
      <c r="E27" s="24">
        <v>67950.55</v>
      </c>
      <c r="F27" s="25">
        <v>103.22</v>
      </c>
      <c r="G27" s="25"/>
    </row>
    <row r="28" spans="1:7" ht="25.5" customHeight="1" x14ac:dyDescent="0.25">
      <c r="A28" s="22" t="s">
        <v>70</v>
      </c>
      <c r="B28" s="23" t="s">
        <v>71</v>
      </c>
      <c r="C28" s="24">
        <v>65829.05</v>
      </c>
      <c r="D28" s="25"/>
      <c r="E28" s="24">
        <v>65815.5</v>
      </c>
      <c r="F28" s="25">
        <v>99.98</v>
      </c>
      <c r="G28" s="25"/>
    </row>
    <row r="29" spans="1:7" ht="32.25" customHeight="1" x14ac:dyDescent="0.25">
      <c r="A29" s="22" t="s">
        <v>72</v>
      </c>
      <c r="B29" s="23" t="s">
        <v>73</v>
      </c>
      <c r="C29" s="24">
        <v>0</v>
      </c>
      <c r="D29" s="25"/>
      <c r="E29" s="24">
        <v>2135.0500000000002</v>
      </c>
      <c r="F29" s="25"/>
      <c r="G29" s="25"/>
    </row>
    <row r="30" spans="1:7" ht="25.5" customHeight="1" x14ac:dyDescent="0.25">
      <c r="A30" s="21" t="s">
        <v>74</v>
      </c>
      <c r="B30" s="19" t="s">
        <v>75</v>
      </c>
      <c r="C30" s="20">
        <v>2310</v>
      </c>
      <c r="D30" s="20">
        <v>3500</v>
      </c>
      <c r="E30" s="20">
        <v>1620</v>
      </c>
      <c r="F30" s="15">
        <v>70.13</v>
      </c>
      <c r="G30" s="15">
        <v>46.29</v>
      </c>
    </row>
    <row r="31" spans="1:7" ht="26.25" customHeight="1" x14ac:dyDescent="0.25">
      <c r="A31" s="22" t="s">
        <v>76</v>
      </c>
      <c r="B31" s="23" t="s">
        <v>77</v>
      </c>
      <c r="C31" s="24">
        <v>2310</v>
      </c>
      <c r="D31" s="25"/>
      <c r="E31" s="24">
        <v>1620</v>
      </c>
      <c r="F31" s="25">
        <v>70.13</v>
      </c>
      <c r="G31" s="25"/>
    </row>
    <row r="32" spans="1:7" ht="25.5" customHeight="1" x14ac:dyDescent="0.25">
      <c r="A32" s="22" t="s">
        <v>78</v>
      </c>
      <c r="B32" s="23" t="s">
        <v>77</v>
      </c>
      <c r="C32" s="24">
        <v>2310</v>
      </c>
      <c r="D32" s="25"/>
      <c r="E32" s="24">
        <v>1620</v>
      </c>
      <c r="F32" s="25">
        <v>70.13</v>
      </c>
      <c r="G32" s="25"/>
    </row>
    <row r="33" spans="1:7" ht="32.25" customHeight="1" x14ac:dyDescent="0.25">
      <c r="A33" s="71" t="s">
        <v>4</v>
      </c>
      <c r="B33" s="71"/>
      <c r="C33" s="16" t="s">
        <v>29</v>
      </c>
      <c r="D33" s="16" t="s">
        <v>6</v>
      </c>
      <c r="E33" s="16" t="s">
        <v>30</v>
      </c>
      <c r="F33" s="17" t="s">
        <v>8</v>
      </c>
      <c r="G33" s="17" t="s">
        <v>9</v>
      </c>
    </row>
    <row r="34" spans="1:7" ht="9.75" customHeight="1" x14ac:dyDescent="0.25">
      <c r="A34" s="69">
        <v>1</v>
      </c>
      <c r="B34" s="69"/>
      <c r="C34" s="18">
        <v>2</v>
      </c>
      <c r="D34" s="18">
        <v>3</v>
      </c>
      <c r="E34" s="18">
        <v>4</v>
      </c>
      <c r="F34" s="18">
        <v>5</v>
      </c>
      <c r="G34" s="18">
        <v>6</v>
      </c>
    </row>
    <row r="35" spans="1:7" ht="25.5" customHeight="1" x14ac:dyDescent="0.25">
      <c r="A35" s="13"/>
      <c r="B35" s="19" t="s">
        <v>79</v>
      </c>
      <c r="C35" s="20">
        <v>913275.01</v>
      </c>
      <c r="D35" s="20">
        <v>1868785.86</v>
      </c>
      <c r="E35" s="20">
        <v>844530.49</v>
      </c>
      <c r="F35" s="15">
        <v>92.47</v>
      </c>
      <c r="G35" s="15">
        <v>45.19</v>
      </c>
    </row>
    <row r="36" spans="1:7" ht="25.5" customHeight="1" x14ac:dyDescent="0.25">
      <c r="A36" s="21" t="s">
        <v>80</v>
      </c>
      <c r="B36" s="19" t="s">
        <v>81</v>
      </c>
      <c r="C36" s="20">
        <v>902309.22</v>
      </c>
      <c r="D36" s="20">
        <v>1856285.86</v>
      </c>
      <c r="E36" s="20">
        <v>842106.81</v>
      </c>
      <c r="F36" s="15">
        <v>93.33</v>
      </c>
      <c r="G36" s="15">
        <v>45.37</v>
      </c>
    </row>
    <row r="37" spans="1:7" ht="25.5" customHeight="1" x14ac:dyDescent="0.25">
      <c r="A37" s="21" t="s">
        <v>82</v>
      </c>
      <c r="B37" s="19" t="s">
        <v>83</v>
      </c>
      <c r="C37" s="20">
        <v>765394.6</v>
      </c>
      <c r="D37" s="20">
        <v>1591140</v>
      </c>
      <c r="E37" s="20">
        <v>715670.98</v>
      </c>
      <c r="F37" s="15">
        <v>93.5</v>
      </c>
      <c r="G37" s="15">
        <v>44.98</v>
      </c>
    </row>
    <row r="38" spans="1:7" ht="25.5" customHeight="1" x14ac:dyDescent="0.25">
      <c r="A38" s="22" t="s">
        <v>84</v>
      </c>
      <c r="B38" s="23" t="s">
        <v>85</v>
      </c>
      <c r="C38" s="24">
        <v>644732.32999999996</v>
      </c>
      <c r="D38" s="25"/>
      <c r="E38" s="24">
        <v>596539.09</v>
      </c>
      <c r="F38" s="25">
        <v>92.53</v>
      </c>
      <c r="G38" s="25"/>
    </row>
    <row r="39" spans="1:7" ht="25.5" customHeight="1" x14ac:dyDescent="0.25">
      <c r="A39" s="22" t="s">
        <v>86</v>
      </c>
      <c r="B39" s="23" t="s">
        <v>87</v>
      </c>
      <c r="C39" s="24">
        <v>623865.59</v>
      </c>
      <c r="D39" s="25"/>
      <c r="E39" s="24">
        <v>583538.39</v>
      </c>
      <c r="F39" s="25">
        <v>93.54</v>
      </c>
      <c r="G39" s="25"/>
    </row>
    <row r="40" spans="1:7" ht="25.5" customHeight="1" x14ac:dyDescent="0.25">
      <c r="A40" s="22" t="s">
        <v>88</v>
      </c>
      <c r="B40" s="23" t="s">
        <v>89</v>
      </c>
      <c r="C40" s="24">
        <v>8673.43</v>
      </c>
      <c r="D40" s="25"/>
      <c r="E40" s="24">
        <v>3169.74</v>
      </c>
      <c r="F40" s="25">
        <v>36.549999999999997</v>
      </c>
      <c r="G40" s="25"/>
    </row>
    <row r="41" spans="1:7" ht="25.5" customHeight="1" x14ac:dyDescent="0.25">
      <c r="A41" s="22" t="s">
        <v>90</v>
      </c>
      <c r="B41" s="23" t="s">
        <v>91</v>
      </c>
      <c r="C41" s="24">
        <v>12193.31</v>
      </c>
      <c r="D41" s="25"/>
      <c r="E41" s="24">
        <v>9830.9599999999991</v>
      </c>
      <c r="F41" s="25">
        <v>80.63</v>
      </c>
      <c r="G41" s="25"/>
    </row>
    <row r="42" spans="1:7" ht="25.5" customHeight="1" x14ac:dyDescent="0.25">
      <c r="A42" s="22" t="s">
        <v>92</v>
      </c>
      <c r="B42" s="23" t="s">
        <v>93</v>
      </c>
      <c r="C42" s="24">
        <v>19762.16</v>
      </c>
      <c r="D42" s="25"/>
      <c r="E42" s="24">
        <v>25531.8</v>
      </c>
      <c r="F42" s="25">
        <v>129.19999999999999</v>
      </c>
      <c r="G42" s="25"/>
    </row>
    <row r="43" spans="1:7" ht="25.5" customHeight="1" x14ac:dyDescent="0.25">
      <c r="A43" s="22" t="s">
        <v>94</v>
      </c>
      <c r="B43" s="23" t="s">
        <v>93</v>
      </c>
      <c r="C43" s="24">
        <v>19762.16</v>
      </c>
      <c r="D43" s="25"/>
      <c r="E43" s="24">
        <v>25531.8</v>
      </c>
      <c r="F43" s="25">
        <v>129.19999999999999</v>
      </c>
      <c r="G43" s="25"/>
    </row>
    <row r="44" spans="1:7" ht="25.5" customHeight="1" x14ac:dyDescent="0.25">
      <c r="A44" s="22" t="s">
        <v>95</v>
      </c>
      <c r="B44" s="23" t="s">
        <v>96</v>
      </c>
      <c r="C44" s="24">
        <v>100900.11</v>
      </c>
      <c r="D44" s="25"/>
      <c r="E44" s="24">
        <v>93600.09</v>
      </c>
      <c r="F44" s="25">
        <v>92.77</v>
      </c>
      <c r="G44" s="25"/>
    </row>
    <row r="45" spans="1:7" ht="25.5" customHeight="1" x14ac:dyDescent="0.25">
      <c r="A45" s="22" t="s">
        <v>97</v>
      </c>
      <c r="B45" s="23" t="s">
        <v>98</v>
      </c>
      <c r="C45" s="24">
        <v>100900.11</v>
      </c>
      <c r="D45" s="25"/>
      <c r="E45" s="24">
        <v>93600.09</v>
      </c>
      <c r="F45" s="25">
        <v>92.77</v>
      </c>
      <c r="G45" s="25"/>
    </row>
    <row r="46" spans="1:7" ht="25.5" customHeight="1" x14ac:dyDescent="0.25">
      <c r="A46" s="21" t="s">
        <v>99</v>
      </c>
      <c r="B46" s="19" t="s">
        <v>100</v>
      </c>
      <c r="C46" s="20">
        <v>136269.62</v>
      </c>
      <c r="D46" s="20">
        <v>247451.86</v>
      </c>
      <c r="E46" s="20">
        <v>125827.16</v>
      </c>
      <c r="F46" s="15">
        <v>92.34</v>
      </c>
      <c r="G46" s="15">
        <v>50.85</v>
      </c>
    </row>
    <row r="47" spans="1:7" ht="25.5" customHeight="1" x14ac:dyDescent="0.25">
      <c r="A47" s="22" t="s">
        <v>101</v>
      </c>
      <c r="B47" s="23" t="s">
        <v>102</v>
      </c>
      <c r="C47" s="24">
        <v>29695.99</v>
      </c>
      <c r="D47" s="25"/>
      <c r="E47" s="24">
        <v>28180.75</v>
      </c>
      <c r="F47" s="25">
        <v>94.9</v>
      </c>
      <c r="G47" s="25"/>
    </row>
    <row r="48" spans="1:7" ht="25.5" customHeight="1" x14ac:dyDescent="0.25">
      <c r="A48" s="22" t="s">
        <v>103</v>
      </c>
      <c r="B48" s="23" t="s">
        <v>104</v>
      </c>
      <c r="C48" s="24">
        <v>3045.51</v>
      </c>
      <c r="D48" s="25"/>
      <c r="E48" s="24">
        <v>2437.5</v>
      </c>
      <c r="F48" s="25">
        <v>80.040000000000006</v>
      </c>
      <c r="G48" s="25"/>
    </row>
    <row r="49" spans="1:7" ht="25.5" customHeight="1" x14ac:dyDescent="0.25">
      <c r="A49" s="22" t="s">
        <v>105</v>
      </c>
      <c r="B49" s="23" t="s">
        <v>106</v>
      </c>
      <c r="C49" s="24">
        <v>25979.23</v>
      </c>
      <c r="D49" s="25"/>
      <c r="E49" s="24">
        <v>25706.75</v>
      </c>
      <c r="F49" s="25">
        <v>98.95</v>
      </c>
      <c r="G49" s="25"/>
    </row>
    <row r="50" spans="1:7" ht="25.5" customHeight="1" x14ac:dyDescent="0.25">
      <c r="A50" s="22" t="s">
        <v>107</v>
      </c>
      <c r="B50" s="23" t="s">
        <v>108</v>
      </c>
      <c r="C50" s="24">
        <v>671.25</v>
      </c>
      <c r="D50" s="25"/>
      <c r="E50" s="24">
        <v>36.5</v>
      </c>
      <c r="F50" s="25">
        <v>5.44</v>
      </c>
      <c r="G50" s="25"/>
    </row>
    <row r="51" spans="1:7" ht="25.5" customHeight="1" x14ac:dyDescent="0.25">
      <c r="A51" s="22" t="s">
        <v>109</v>
      </c>
      <c r="B51" s="23" t="s">
        <v>110</v>
      </c>
      <c r="C51" s="24">
        <v>90410.81</v>
      </c>
      <c r="D51" s="25"/>
      <c r="E51" s="24">
        <v>82387.88</v>
      </c>
      <c r="F51" s="25">
        <v>91.13</v>
      </c>
      <c r="G51" s="25"/>
    </row>
    <row r="52" spans="1:7" ht="25.5" customHeight="1" x14ac:dyDescent="0.25">
      <c r="A52" s="22" t="s">
        <v>111</v>
      </c>
      <c r="B52" s="23" t="s">
        <v>112</v>
      </c>
      <c r="C52" s="24">
        <v>8964.58</v>
      </c>
      <c r="D52" s="25"/>
      <c r="E52" s="24">
        <v>7737.87</v>
      </c>
      <c r="F52" s="25">
        <v>86.32</v>
      </c>
      <c r="G52" s="25"/>
    </row>
    <row r="53" spans="1:7" ht="25.5" customHeight="1" x14ac:dyDescent="0.25">
      <c r="A53" s="22" t="s">
        <v>113</v>
      </c>
      <c r="B53" s="23" t="s">
        <v>114</v>
      </c>
      <c r="C53" s="24">
        <v>42281.73</v>
      </c>
      <c r="D53" s="25"/>
      <c r="E53" s="24">
        <v>43903.33</v>
      </c>
      <c r="F53" s="25">
        <v>103.84</v>
      </c>
      <c r="G53" s="25"/>
    </row>
    <row r="54" spans="1:7" ht="25.5" customHeight="1" x14ac:dyDescent="0.25">
      <c r="A54" s="22" t="s">
        <v>115</v>
      </c>
      <c r="B54" s="23" t="s">
        <v>116</v>
      </c>
      <c r="C54" s="24">
        <v>36537.620000000003</v>
      </c>
      <c r="D54" s="25"/>
      <c r="E54" s="24">
        <v>30019.49</v>
      </c>
      <c r="F54" s="25">
        <v>82.16</v>
      </c>
      <c r="G54" s="25"/>
    </row>
    <row r="55" spans="1:7" ht="25.5" customHeight="1" x14ac:dyDescent="0.25">
      <c r="A55" s="22" t="s">
        <v>117</v>
      </c>
      <c r="B55" s="23" t="s">
        <v>118</v>
      </c>
      <c r="C55" s="24">
        <v>670.74</v>
      </c>
      <c r="D55" s="25"/>
      <c r="E55" s="24">
        <v>574.22</v>
      </c>
      <c r="F55" s="25">
        <v>85.61</v>
      </c>
      <c r="G55" s="25"/>
    </row>
    <row r="56" spans="1:7" ht="25.5" customHeight="1" x14ac:dyDescent="0.25">
      <c r="A56" s="22" t="s">
        <v>119</v>
      </c>
      <c r="B56" s="23" t="s">
        <v>120</v>
      </c>
      <c r="C56" s="24">
        <v>1329.19</v>
      </c>
      <c r="D56" s="25"/>
      <c r="E56" s="24">
        <v>152.97</v>
      </c>
      <c r="F56" s="25">
        <v>11.51</v>
      </c>
      <c r="G56" s="25"/>
    </row>
    <row r="57" spans="1:7" ht="25.5" customHeight="1" x14ac:dyDescent="0.25">
      <c r="A57" s="22" t="s">
        <v>121</v>
      </c>
      <c r="B57" s="23" t="s">
        <v>122</v>
      </c>
      <c r="C57" s="24">
        <v>626.95000000000005</v>
      </c>
      <c r="D57" s="25"/>
      <c r="E57" s="24">
        <v>0</v>
      </c>
      <c r="F57" s="25">
        <v>0</v>
      </c>
      <c r="G57" s="25"/>
    </row>
    <row r="58" spans="1:7" ht="25.5" customHeight="1" x14ac:dyDescent="0.25">
      <c r="A58" s="22" t="s">
        <v>123</v>
      </c>
      <c r="B58" s="23" t="s">
        <v>124</v>
      </c>
      <c r="C58" s="24">
        <v>12402.45</v>
      </c>
      <c r="D58" s="25"/>
      <c r="E58" s="24">
        <v>11437.96</v>
      </c>
      <c r="F58" s="25">
        <v>92.22</v>
      </c>
      <c r="G58" s="25"/>
    </row>
    <row r="59" spans="1:7" ht="25.5" customHeight="1" x14ac:dyDescent="0.25">
      <c r="A59" s="22" t="s">
        <v>125</v>
      </c>
      <c r="B59" s="23" t="s">
        <v>126</v>
      </c>
      <c r="C59" s="24">
        <v>1642.13</v>
      </c>
      <c r="D59" s="25"/>
      <c r="E59" s="24">
        <v>1048.51</v>
      </c>
      <c r="F59" s="25">
        <v>63.85</v>
      </c>
      <c r="G59" s="25"/>
    </row>
    <row r="60" spans="1:7" ht="25.5" customHeight="1" x14ac:dyDescent="0.25">
      <c r="A60" s="22" t="s">
        <v>127</v>
      </c>
      <c r="B60" s="23" t="s">
        <v>128</v>
      </c>
      <c r="C60" s="24">
        <v>3001.52</v>
      </c>
      <c r="D60" s="25"/>
      <c r="E60" s="24">
        <v>1639.31</v>
      </c>
      <c r="F60" s="25">
        <v>54.62</v>
      </c>
      <c r="G60" s="25"/>
    </row>
    <row r="61" spans="1:7" ht="25.5" customHeight="1" x14ac:dyDescent="0.25">
      <c r="A61" s="22" t="s">
        <v>129</v>
      </c>
      <c r="B61" s="23" t="s">
        <v>130</v>
      </c>
      <c r="C61" s="24">
        <v>0</v>
      </c>
      <c r="D61" s="25"/>
      <c r="E61" s="24">
        <v>857.75</v>
      </c>
      <c r="F61" s="25"/>
      <c r="G61" s="25"/>
    </row>
    <row r="62" spans="1:7" ht="25.5" customHeight="1" x14ac:dyDescent="0.25">
      <c r="A62" s="22" t="s">
        <v>131</v>
      </c>
      <c r="B62" s="23" t="s">
        <v>132</v>
      </c>
      <c r="C62" s="24">
        <v>3680.01</v>
      </c>
      <c r="D62" s="25"/>
      <c r="E62" s="24">
        <v>3858.06</v>
      </c>
      <c r="F62" s="25">
        <v>104.84</v>
      </c>
      <c r="G62" s="25"/>
    </row>
    <row r="63" spans="1:7" ht="25.5" customHeight="1" x14ac:dyDescent="0.25">
      <c r="A63" s="22" t="s">
        <v>133</v>
      </c>
      <c r="B63" s="23" t="s">
        <v>134</v>
      </c>
      <c r="C63" s="24">
        <v>2088.58</v>
      </c>
      <c r="D63" s="25"/>
      <c r="E63" s="24">
        <v>1825.58</v>
      </c>
      <c r="F63" s="25">
        <v>87.41</v>
      </c>
      <c r="G63" s="25"/>
    </row>
    <row r="64" spans="1:7" ht="25.5" customHeight="1" x14ac:dyDescent="0.25">
      <c r="A64" s="22" t="s">
        <v>135</v>
      </c>
      <c r="B64" s="23" t="s">
        <v>136</v>
      </c>
      <c r="C64" s="24">
        <v>637.25</v>
      </c>
      <c r="D64" s="25"/>
      <c r="E64" s="24">
        <v>687.5</v>
      </c>
      <c r="F64" s="25">
        <v>107.89</v>
      </c>
      <c r="G64" s="25"/>
    </row>
    <row r="65" spans="1:7" ht="25.5" customHeight="1" x14ac:dyDescent="0.25">
      <c r="A65" s="22" t="s">
        <v>137</v>
      </c>
      <c r="B65" s="23" t="s">
        <v>138</v>
      </c>
      <c r="C65" s="24">
        <v>1272.96</v>
      </c>
      <c r="D65" s="25"/>
      <c r="E65" s="24">
        <v>1251.25</v>
      </c>
      <c r="F65" s="25">
        <v>98.29</v>
      </c>
      <c r="G65" s="25"/>
    </row>
    <row r="66" spans="1:7" ht="25.5" customHeight="1" x14ac:dyDescent="0.25">
      <c r="A66" s="22" t="s">
        <v>139</v>
      </c>
      <c r="B66" s="23" t="s">
        <v>140</v>
      </c>
      <c r="C66" s="24">
        <v>80</v>
      </c>
      <c r="D66" s="25"/>
      <c r="E66" s="24">
        <v>270</v>
      </c>
      <c r="F66" s="25">
        <v>337.5</v>
      </c>
      <c r="G66" s="25"/>
    </row>
    <row r="67" spans="1:7" ht="25.5" customHeight="1" x14ac:dyDescent="0.25">
      <c r="A67" s="22" t="s">
        <v>141</v>
      </c>
      <c r="B67" s="23" t="s">
        <v>142</v>
      </c>
      <c r="C67" s="24">
        <v>3760.37</v>
      </c>
      <c r="D67" s="25"/>
      <c r="E67" s="24">
        <v>3820.57</v>
      </c>
      <c r="F67" s="25">
        <v>101.6</v>
      </c>
      <c r="G67" s="25"/>
    </row>
    <row r="68" spans="1:7" ht="25.5" customHeight="1" x14ac:dyDescent="0.25">
      <c r="A68" s="22" t="s">
        <v>143</v>
      </c>
      <c r="B68" s="23" t="s">
        <v>144</v>
      </c>
      <c r="C68" s="24">
        <v>1927.42</v>
      </c>
      <c r="D68" s="25"/>
      <c r="E68" s="24">
        <v>2524.3200000000002</v>
      </c>
      <c r="F68" s="25">
        <v>130.97</v>
      </c>
      <c r="G68" s="25"/>
    </row>
    <row r="69" spans="1:7" ht="25.5" customHeight="1" x14ac:dyDescent="0.25">
      <c r="A69" s="22" t="s">
        <v>145</v>
      </c>
      <c r="B69" s="23" t="s">
        <v>146</v>
      </c>
      <c r="C69" s="24">
        <v>1508.2</v>
      </c>
      <c r="D69" s="25"/>
      <c r="E69" s="24">
        <v>840</v>
      </c>
      <c r="F69" s="25">
        <v>55.7</v>
      </c>
      <c r="G69" s="25"/>
    </row>
    <row r="70" spans="1:7" ht="25.5" customHeight="1" x14ac:dyDescent="0.25">
      <c r="A70" s="22" t="s">
        <v>147</v>
      </c>
      <c r="B70" s="23" t="s">
        <v>142</v>
      </c>
      <c r="C70" s="24">
        <v>324.75</v>
      </c>
      <c r="D70" s="25"/>
      <c r="E70" s="24">
        <v>456.25</v>
      </c>
      <c r="F70" s="25">
        <v>140.49</v>
      </c>
      <c r="G70" s="25"/>
    </row>
    <row r="71" spans="1:7" ht="25.5" customHeight="1" x14ac:dyDescent="0.25">
      <c r="A71" s="21" t="s">
        <v>148</v>
      </c>
      <c r="B71" s="19" t="s">
        <v>149</v>
      </c>
      <c r="C71" s="20">
        <v>0.3</v>
      </c>
      <c r="D71" s="20">
        <v>34</v>
      </c>
      <c r="E71" s="20">
        <v>3.71</v>
      </c>
      <c r="F71" s="15">
        <v>1236.67</v>
      </c>
      <c r="G71" s="15">
        <v>10.91</v>
      </c>
    </row>
    <row r="72" spans="1:7" ht="25.5" customHeight="1" x14ac:dyDescent="0.25">
      <c r="A72" s="22" t="s">
        <v>150</v>
      </c>
      <c r="B72" s="23" t="s">
        <v>151</v>
      </c>
      <c r="C72" s="24">
        <v>0.3</v>
      </c>
      <c r="D72" s="25"/>
      <c r="E72" s="24">
        <v>3.71</v>
      </c>
      <c r="F72" s="25">
        <v>1236.67</v>
      </c>
      <c r="G72" s="25"/>
    </row>
    <row r="73" spans="1:7" ht="25.5" customHeight="1" x14ac:dyDescent="0.25">
      <c r="A73" s="22" t="s">
        <v>152</v>
      </c>
      <c r="B73" s="23" t="s">
        <v>153</v>
      </c>
      <c r="C73" s="24">
        <v>0.3</v>
      </c>
      <c r="D73" s="25"/>
      <c r="E73" s="24">
        <v>3.71</v>
      </c>
      <c r="F73" s="25">
        <v>1236.67</v>
      </c>
      <c r="G73" s="25"/>
    </row>
    <row r="74" spans="1:7" ht="25.5" customHeight="1" x14ac:dyDescent="0.25">
      <c r="A74" s="21" t="s">
        <v>154</v>
      </c>
      <c r="B74" s="19" t="s">
        <v>155</v>
      </c>
      <c r="C74" s="20">
        <v>22.01</v>
      </c>
      <c r="D74" s="20">
        <v>17000</v>
      </c>
      <c r="E74" s="20">
        <v>0</v>
      </c>
      <c r="F74" s="15">
        <v>0</v>
      </c>
      <c r="G74" s="15">
        <v>0</v>
      </c>
    </row>
    <row r="75" spans="1:7" ht="25.5" customHeight="1" x14ac:dyDescent="0.25">
      <c r="A75" s="22" t="s">
        <v>156</v>
      </c>
      <c r="B75" s="23" t="s">
        <v>157</v>
      </c>
      <c r="C75" s="24">
        <v>22.01</v>
      </c>
      <c r="D75" s="25"/>
      <c r="E75" s="24">
        <v>0</v>
      </c>
      <c r="F75" s="25">
        <v>0</v>
      </c>
      <c r="G75" s="25"/>
    </row>
    <row r="76" spans="1:7" ht="25.5" customHeight="1" x14ac:dyDescent="0.25">
      <c r="A76" s="22" t="s">
        <v>158</v>
      </c>
      <c r="B76" s="23" t="s">
        <v>159</v>
      </c>
      <c r="C76" s="24">
        <v>22.01</v>
      </c>
      <c r="D76" s="25"/>
      <c r="E76" s="24">
        <v>0</v>
      </c>
      <c r="F76" s="25">
        <v>0</v>
      </c>
      <c r="G76" s="25"/>
    </row>
    <row r="77" spans="1:7" ht="25.5" customHeight="1" x14ac:dyDescent="0.25">
      <c r="A77" s="21" t="s">
        <v>160</v>
      </c>
      <c r="B77" s="19" t="s">
        <v>161</v>
      </c>
      <c r="C77" s="20">
        <v>622.69000000000005</v>
      </c>
      <c r="D77" s="20">
        <v>660</v>
      </c>
      <c r="E77" s="20">
        <v>604.96</v>
      </c>
      <c r="F77" s="15">
        <v>97.15</v>
      </c>
      <c r="G77" s="15">
        <v>91.66</v>
      </c>
    </row>
    <row r="78" spans="1:7" ht="25.5" customHeight="1" x14ac:dyDescent="0.25">
      <c r="A78" s="22" t="s">
        <v>162</v>
      </c>
      <c r="B78" s="23" t="s">
        <v>63</v>
      </c>
      <c r="C78" s="24">
        <v>622.69000000000005</v>
      </c>
      <c r="D78" s="25"/>
      <c r="E78" s="24">
        <v>604.96</v>
      </c>
      <c r="F78" s="25">
        <v>97.15</v>
      </c>
      <c r="G78" s="25"/>
    </row>
    <row r="79" spans="1:7" ht="25.5" customHeight="1" x14ac:dyDescent="0.25">
      <c r="A79" s="22" t="s">
        <v>163</v>
      </c>
      <c r="B79" s="23" t="s">
        <v>164</v>
      </c>
      <c r="C79" s="24">
        <v>622.69000000000005</v>
      </c>
      <c r="D79" s="25"/>
      <c r="E79" s="24">
        <v>604.96</v>
      </c>
      <c r="F79" s="25">
        <v>97.15</v>
      </c>
      <c r="G79" s="25"/>
    </row>
    <row r="80" spans="1:7" ht="25.5" customHeight="1" x14ac:dyDescent="0.25">
      <c r="A80" s="21" t="s">
        <v>165</v>
      </c>
      <c r="B80" s="19" t="s">
        <v>166</v>
      </c>
      <c r="C80" s="20">
        <v>10965.79</v>
      </c>
      <c r="D80" s="20">
        <v>12500</v>
      </c>
      <c r="E80" s="20">
        <v>2423.6799999999998</v>
      </c>
      <c r="F80" s="15">
        <v>22.1</v>
      </c>
      <c r="G80" s="15">
        <v>19.39</v>
      </c>
    </row>
    <row r="81" spans="1:7" ht="26.25" customHeight="1" x14ac:dyDescent="0.25">
      <c r="A81" s="21" t="s">
        <v>167</v>
      </c>
      <c r="B81" s="19" t="s">
        <v>168</v>
      </c>
      <c r="C81" s="20">
        <v>10965.79</v>
      </c>
      <c r="D81" s="20">
        <v>12500</v>
      </c>
      <c r="E81" s="20">
        <v>2423.6799999999998</v>
      </c>
      <c r="F81" s="15">
        <v>22.1</v>
      </c>
      <c r="G81" s="15">
        <v>19.39</v>
      </c>
    </row>
    <row r="82" spans="1:7" ht="25.5" customHeight="1" x14ac:dyDescent="0.25">
      <c r="A82" s="22" t="s">
        <v>169</v>
      </c>
      <c r="B82" s="23" t="s">
        <v>170</v>
      </c>
      <c r="C82" s="24">
        <v>10954.58</v>
      </c>
      <c r="D82" s="25"/>
      <c r="E82" s="24">
        <v>2135.0500000000002</v>
      </c>
      <c r="F82" s="25">
        <v>19.489999999999998</v>
      </c>
      <c r="G82" s="25"/>
    </row>
    <row r="83" spans="1:7" ht="25.5" customHeight="1" x14ac:dyDescent="0.25">
      <c r="A83" s="22" t="s">
        <v>171</v>
      </c>
      <c r="B83" s="23" t="s">
        <v>172</v>
      </c>
      <c r="C83" s="24">
        <v>8692.49</v>
      </c>
      <c r="D83" s="25"/>
      <c r="E83" s="24">
        <v>1310.0899999999999</v>
      </c>
      <c r="F83" s="25">
        <v>15.07</v>
      </c>
      <c r="G83" s="25"/>
    </row>
    <row r="84" spans="1:7" ht="25.5" customHeight="1" x14ac:dyDescent="0.25">
      <c r="A84" s="22" t="s">
        <v>173</v>
      </c>
      <c r="B84" s="23" t="s">
        <v>174</v>
      </c>
      <c r="C84" s="24">
        <v>0</v>
      </c>
      <c r="D84" s="25"/>
      <c r="E84" s="24">
        <v>824.96</v>
      </c>
      <c r="F84" s="25"/>
      <c r="G84" s="25"/>
    </row>
    <row r="85" spans="1:7" ht="25.5" customHeight="1" x14ac:dyDescent="0.25">
      <c r="A85" s="22" t="s">
        <v>175</v>
      </c>
      <c r="B85" s="23" t="s">
        <v>176</v>
      </c>
      <c r="C85" s="24">
        <v>2262.09</v>
      </c>
      <c r="D85" s="25"/>
      <c r="E85" s="24">
        <v>0</v>
      </c>
      <c r="F85" s="25">
        <v>0</v>
      </c>
      <c r="G85" s="25"/>
    </row>
    <row r="86" spans="1:7" ht="25.5" customHeight="1" x14ac:dyDescent="0.25">
      <c r="A86" s="22" t="s">
        <v>177</v>
      </c>
      <c r="B86" s="23" t="s">
        <v>178</v>
      </c>
      <c r="C86" s="24">
        <v>11.21</v>
      </c>
      <c r="D86" s="25"/>
      <c r="E86" s="24">
        <v>288.63</v>
      </c>
      <c r="F86" s="25">
        <v>2574.75</v>
      </c>
      <c r="G86" s="25"/>
    </row>
    <row r="87" spans="1:7" ht="25.5" customHeight="1" x14ac:dyDescent="0.25">
      <c r="A87" s="22" t="s">
        <v>179</v>
      </c>
      <c r="B87" s="23" t="s">
        <v>180</v>
      </c>
      <c r="C87" s="24">
        <v>11.21</v>
      </c>
      <c r="D87" s="25"/>
      <c r="E87" s="24">
        <v>288.63</v>
      </c>
      <c r="F87" s="25">
        <v>2574.75</v>
      </c>
      <c r="G87" s="25"/>
    </row>
  </sheetData>
  <mergeCells count="6">
    <mergeCell ref="A34:B34"/>
    <mergeCell ref="A2:G2"/>
    <mergeCell ref="A4:G4"/>
    <mergeCell ref="A6:B6"/>
    <mergeCell ref="A7:B7"/>
    <mergeCell ref="A33:B33"/>
  </mergeCells>
  <pageMargins left="0.7" right="0.7" top="0.75" bottom="0.75" header="0.3" footer="0.3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76B9-126B-48CE-9A49-92EC0D69537C}">
  <sheetPr>
    <pageSetUpPr fitToPage="1"/>
  </sheetPr>
  <dimension ref="A1:G40"/>
  <sheetViews>
    <sheetView workbookViewId="0">
      <selection activeCell="M20" sqref="M20"/>
    </sheetView>
  </sheetViews>
  <sheetFormatPr defaultRowHeight="15" x14ac:dyDescent="0.25"/>
  <cols>
    <col min="1" max="1" width="4.5703125" customWidth="1"/>
    <col min="2" max="2" width="24.42578125" customWidth="1"/>
    <col min="3" max="3" width="17.5703125" customWidth="1"/>
    <col min="4" max="5" width="17.7109375" customWidth="1"/>
    <col min="6" max="6" width="7.42578125" customWidth="1"/>
    <col min="7" max="7" width="6.28515625" customWidth="1"/>
  </cols>
  <sheetData>
    <row r="1" spans="1:7" ht="15" customHeight="1" x14ac:dyDescent="0.25">
      <c r="A1" s="72" t="s">
        <v>181</v>
      </c>
      <c r="B1" s="72"/>
      <c r="C1" s="72"/>
      <c r="D1" s="72"/>
      <c r="E1" s="72"/>
      <c r="F1" s="72"/>
      <c r="G1" s="72"/>
    </row>
    <row r="2" spans="1:7" ht="1.5" customHeight="1" x14ac:dyDescent="0.25"/>
    <row r="3" spans="1:7" ht="15" customHeight="1" x14ac:dyDescent="0.25">
      <c r="A3" s="73" t="s">
        <v>182</v>
      </c>
      <c r="B3" s="73"/>
      <c r="C3" s="73"/>
      <c r="D3" s="73"/>
      <c r="E3" s="73"/>
      <c r="F3" s="73"/>
      <c r="G3" s="73"/>
    </row>
    <row r="4" spans="1:7" ht="11.25" customHeight="1" x14ac:dyDescent="0.25"/>
    <row r="5" spans="1:7" ht="33.75" x14ac:dyDescent="0.25">
      <c r="A5" s="71" t="s">
        <v>4</v>
      </c>
      <c r="B5" s="71"/>
      <c r="C5" s="16" t="s">
        <v>183</v>
      </c>
      <c r="D5" s="16" t="s">
        <v>184</v>
      </c>
      <c r="E5" s="16" t="s">
        <v>185</v>
      </c>
      <c r="F5" s="16" t="s">
        <v>186</v>
      </c>
      <c r="G5" s="16" t="s">
        <v>9</v>
      </c>
    </row>
    <row r="6" spans="1:7" ht="11.25" customHeight="1" x14ac:dyDescent="0.25">
      <c r="A6" s="69">
        <v>1</v>
      </c>
      <c r="B6" s="69"/>
      <c r="C6" s="18">
        <v>2</v>
      </c>
      <c r="D6" s="18">
        <v>3</v>
      </c>
      <c r="E6" s="18">
        <v>4</v>
      </c>
      <c r="F6" s="18">
        <v>5</v>
      </c>
      <c r="G6" s="18">
        <v>6</v>
      </c>
    </row>
    <row r="7" spans="1:7" x14ac:dyDescent="0.25">
      <c r="A7" s="13"/>
      <c r="B7" s="19" t="s">
        <v>31</v>
      </c>
      <c r="C7" s="20">
        <v>803845.47</v>
      </c>
      <c r="D7" s="20">
        <v>1984785.86</v>
      </c>
      <c r="E7" s="20">
        <v>856899.19</v>
      </c>
      <c r="F7" s="15">
        <v>106.6</v>
      </c>
      <c r="G7" s="15">
        <v>43.17</v>
      </c>
    </row>
    <row r="8" spans="1:7" ht="25.5" customHeight="1" x14ac:dyDescent="0.25">
      <c r="A8" s="26"/>
      <c r="B8" s="27"/>
      <c r="C8" s="28">
        <v>803845.47</v>
      </c>
      <c r="D8" s="28">
        <v>0</v>
      </c>
      <c r="E8" s="28">
        <v>0</v>
      </c>
      <c r="F8" s="28">
        <v>0</v>
      </c>
      <c r="G8" s="28">
        <v>0</v>
      </c>
    </row>
    <row r="9" spans="1:7" ht="25.5" customHeight="1" x14ac:dyDescent="0.25">
      <c r="A9" s="29"/>
      <c r="B9" s="30"/>
      <c r="C9" s="24">
        <v>803845.47</v>
      </c>
      <c r="D9" s="24">
        <v>0</v>
      </c>
      <c r="E9" s="24">
        <v>0</v>
      </c>
      <c r="F9" s="20">
        <v>0</v>
      </c>
      <c r="G9" s="24">
        <v>0</v>
      </c>
    </row>
    <row r="10" spans="1:7" x14ac:dyDescent="0.25">
      <c r="A10" s="31" t="s">
        <v>187</v>
      </c>
      <c r="B10" s="32" t="s">
        <v>188</v>
      </c>
      <c r="C10" s="28">
        <v>0</v>
      </c>
      <c r="D10" s="28">
        <v>0</v>
      </c>
      <c r="E10" s="28">
        <v>261.92</v>
      </c>
      <c r="F10" s="28">
        <v>0</v>
      </c>
      <c r="G10" s="28">
        <v>0</v>
      </c>
    </row>
    <row r="11" spans="1:7" x14ac:dyDescent="0.25">
      <c r="A11" s="22" t="s">
        <v>189</v>
      </c>
      <c r="B11" s="23" t="s">
        <v>188</v>
      </c>
      <c r="C11" s="24">
        <v>0</v>
      </c>
      <c r="D11" s="24">
        <v>0</v>
      </c>
      <c r="E11" s="24">
        <v>261.92</v>
      </c>
      <c r="F11" s="20">
        <v>0</v>
      </c>
      <c r="G11" s="24">
        <v>0</v>
      </c>
    </row>
    <row r="12" spans="1:7" x14ac:dyDescent="0.25">
      <c r="A12" s="31" t="s">
        <v>80</v>
      </c>
      <c r="B12" s="32" t="s">
        <v>190</v>
      </c>
      <c r="C12" s="28">
        <v>0</v>
      </c>
      <c r="D12" s="28">
        <v>9000</v>
      </c>
      <c r="E12" s="28">
        <v>3715.6</v>
      </c>
      <c r="F12" s="28">
        <v>0</v>
      </c>
      <c r="G12" s="28">
        <v>41.28</v>
      </c>
    </row>
    <row r="13" spans="1:7" x14ac:dyDescent="0.25">
      <c r="A13" s="22" t="s">
        <v>82</v>
      </c>
      <c r="B13" s="23" t="s">
        <v>190</v>
      </c>
      <c r="C13" s="24">
        <v>0</v>
      </c>
      <c r="D13" s="24">
        <v>9000</v>
      </c>
      <c r="E13" s="24">
        <v>3715.6</v>
      </c>
      <c r="F13" s="20">
        <v>0</v>
      </c>
      <c r="G13" s="24">
        <v>41.28</v>
      </c>
    </row>
    <row r="14" spans="1:7" ht="25.5" customHeight="1" x14ac:dyDescent="0.25">
      <c r="A14" s="31" t="s">
        <v>191</v>
      </c>
      <c r="B14" s="32" t="s">
        <v>192</v>
      </c>
      <c r="C14" s="28">
        <v>0</v>
      </c>
      <c r="D14" s="28">
        <v>1973785.86</v>
      </c>
      <c r="E14" s="28">
        <v>852163.04</v>
      </c>
      <c r="F14" s="28">
        <v>0</v>
      </c>
      <c r="G14" s="28">
        <v>43.17</v>
      </c>
    </row>
    <row r="15" spans="1:7" ht="22.5" x14ac:dyDescent="0.25">
      <c r="A15" s="22" t="s">
        <v>193</v>
      </c>
      <c r="B15" s="23" t="s">
        <v>194</v>
      </c>
      <c r="C15" s="24">
        <v>0</v>
      </c>
      <c r="D15" s="24">
        <v>1882760.05</v>
      </c>
      <c r="E15" s="24">
        <v>800639.13</v>
      </c>
      <c r="F15" s="20">
        <v>0</v>
      </c>
      <c r="G15" s="24">
        <v>42.52</v>
      </c>
    </row>
    <row r="16" spans="1:7" ht="22.5" x14ac:dyDescent="0.25">
      <c r="A16" s="22" t="s">
        <v>195</v>
      </c>
      <c r="B16" s="23" t="s">
        <v>196</v>
      </c>
      <c r="C16" s="24">
        <v>0</v>
      </c>
      <c r="D16" s="24">
        <v>3938.81</v>
      </c>
      <c r="E16" s="24">
        <v>2631.64</v>
      </c>
      <c r="F16" s="20">
        <v>0</v>
      </c>
      <c r="G16" s="24">
        <v>66.81</v>
      </c>
    </row>
    <row r="17" spans="1:7" x14ac:dyDescent="0.25">
      <c r="A17" s="22" t="s">
        <v>197</v>
      </c>
      <c r="B17" s="23" t="s">
        <v>198</v>
      </c>
      <c r="C17" s="24">
        <v>0</v>
      </c>
      <c r="D17" s="24">
        <v>87087</v>
      </c>
      <c r="E17" s="24">
        <v>48892.27</v>
      </c>
      <c r="F17" s="20">
        <v>0</v>
      </c>
      <c r="G17" s="24">
        <v>56.14</v>
      </c>
    </row>
    <row r="18" spans="1:7" x14ac:dyDescent="0.25">
      <c r="A18" s="31" t="s">
        <v>32</v>
      </c>
      <c r="B18" s="32" t="s">
        <v>199</v>
      </c>
      <c r="C18" s="28">
        <v>0</v>
      </c>
      <c r="D18" s="28">
        <v>1500</v>
      </c>
      <c r="E18" s="28">
        <v>758.63</v>
      </c>
      <c r="F18" s="28">
        <v>0</v>
      </c>
      <c r="G18" s="28">
        <v>50.58</v>
      </c>
    </row>
    <row r="19" spans="1:7" ht="25.5" customHeight="1" x14ac:dyDescent="0.25">
      <c r="A19" s="22" t="s">
        <v>200</v>
      </c>
      <c r="B19" s="23" t="s">
        <v>199</v>
      </c>
      <c r="C19" s="24">
        <v>0</v>
      </c>
      <c r="D19" s="24">
        <v>1500</v>
      </c>
      <c r="E19" s="24">
        <v>758.63</v>
      </c>
      <c r="F19" s="20">
        <v>0</v>
      </c>
      <c r="G19" s="24">
        <v>50.58</v>
      </c>
    </row>
    <row r="20" spans="1:7" ht="45" x14ac:dyDescent="0.25">
      <c r="A20" s="31" t="s">
        <v>201</v>
      </c>
      <c r="B20" s="32" t="s">
        <v>202</v>
      </c>
      <c r="C20" s="28">
        <v>0</v>
      </c>
      <c r="D20" s="28">
        <v>500</v>
      </c>
      <c r="E20" s="28">
        <v>0</v>
      </c>
      <c r="F20" s="28">
        <v>0</v>
      </c>
      <c r="G20" s="28">
        <v>0</v>
      </c>
    </row>
    <row r="21" spans="1:7" ht="45" x14ac:dyDescent="0.25">
      <c r="A21" s="22" t="s">
        <v>203</v>
      </c>
      <c r="B21" s="23" t="s">
        <v>202</v>
      </c>
      <c r="C21" s="24">
        <v>0</v>
      </c>
      <c r="D21" s="24">
        <v>500</v>
      </c>
      <c r="E21" s="24">
        <v>0</v>
      </c>
      <c r="F21" s="20">
        <v>0</v>
      </c>
      <c r="G21" s="24">
        <v>0</v>
      </c>
    </row>
    <row r="22" spans="1:7" ht="15" customHeight="1" x14ac:dyDescent="0.25">
      <c r="A22" s="73" t="s">
        <v>182</v>
      </c>
      <c r="B22" s="73"/>
      <c r="C22" s="73"/>
      <c r="D22" s="73"/>
      <c r="E22" s="73"/>
      <c r="F22" s="73"/>
      <c r="G22" s="73"/>
    </row>
    <row r="23" spans="1:7" ht="11.25" customHeight="1" x14ac:dyDescent="0.25"/>
    <row r="24" spans="1:7" ht="33.75" x14ac:dyDescent="0.25">
      <c r="A24" s="71" t="s">
        <v>4</v>
      </c>
      <c r="B24" s="71"/>
      <c r="C24" s="16" t="s">
        <v>183</v>
      </c>
      <c r="D24" s="16" t="s">
        <v>184</v>
      </c>
      <c r="E24" s="16" t="s">
        <v>185</v>
      </c>
      <c r="F24" s="16" t="s">
        <v>186</v>
      </c>
      <c r="G24" s="16" t="s">
        <v>9</v>
      </c>
    </row>
    <row r="25" spans="1:7" ht="11.25" customHeight="1" x14ac:dyDescent="0.25">
      <c r="A25" s="69">
        <v>1</v>
      </c>
      <c r="B25" s="69"/>
      <c r="C25" s="18">
        <v>2</v>
      </c>
      <c r="D25" s="18">
        <v>3</v>
      </c>
      <c r="E25" s="18">
        <v>4</v>
      </c>
      <c r="F25" s="18">
        <v>5</v>
      </c>
      <c r="G25" s="18">
        <v>6</v>
      </c>
    </row>
    <row r="26" spans="1:7" x14ac:dyDescent="0.25">
      <c r="A26" s="13"/>
      <c r="B26" s="19" t="s">
        <v>79</v>
      </c>
      <c r="C26" s="20">
        <v>913275.01</v>
      </c>
      <c r="D26" s="20">
        <v>1868785.86</v>
      </c>
      <c r="E26" s="20">
        <v>844530.49</v>
      </c>
      <c r="F26" s="15">
        <v>92.47</v>
      </c>
      <c r="G26" s="15">
        <v>45.19</v>
      </c>
    </row>
    <row r="27" spans="1:7" ht="25.5" customHeight="1" x14ac:dyDescent="0.25">
      <c r="A27" s="26"/>
      <c r="B27" s="27"/>
      <c r="C27" s="28">
        <v>913275.01</v>
      </c>
      <c r="D27" s="28">
        <v>0</v>
      </c>
      <c r="E27" s="28">
        <v>0</v>
      </c>
      <c r="F27" s="28">
        <v>0</v>
      </c>
      <c r="G27" s="28">
        <v>0</v>
      </c>
    </row>
    <row r="28" spans="1:7" ht="25.5" customHeight="1" x14ac:dyDescent="0.25">
      <c r="A28" s="29"/>
      <c r="B28" s="30"/>
      <c r="C28" s="24">
        <v>913275.01</v>
      </c>
      <c r="D28" s="24">
        <v>0</v>
      </c>
      <c r="E28" s="24">
        <v>0</v>
      </c>
      <c r="F28" s="20">
        <v>0</v>
      </c>
      <c r="G28" s="24">
        <v>0</v>
      </c>
    </row>
    <row r="29" spans="1:7" x14ac:dyDescent="0.25">
      <c r="A29" s="31" t="s">
        <v>187</v>
      </c>
      <c r="B29" s="32" t="s">
        <v>188</v>
      </c>
      <c r="C29" s="28">
        <v>0</v>
      </c>
      <c r="D29" s="28">
        <v>0</v>
      </c>
      <c r="E29" s="28">
        <v>307.79000000000002</v>
      </c>
      <c r="F29" s="28">
        <v>0</v>
      </c>
      <c r="G29" s="28">
        <v>0</v>
      </c>
    </row>
    <row r="30" spans="1:7" x14ac:dyDescent="0.25">
      <c r="A30" s="22" t="s">
        <v>189</v>
      </c>
      <c r="B30" s="23" t="s">
        <v>188</v>
      </c>
      <c r="C30" s="24">
        <v>0</v>
      </c>
      <c r="D30" s="24">
        <v>0</v>
      </c>
      <c r="E30" s="24">
        <v>307.79000000000002</v>
      </c>
      <c r="F30" s="20">
        <v>0</v>
      </c>
      <c r="G30" s="24">
        <v>0</v>
      </c>
    </row>
    <row r="31" spans="1:7" x14ac:dyDescent="0.25">
      <c r="A31" s="31" t="s">
        <v>80</v>
      </c>
      <c r="B31" s="32" t="s">
        <v>190</v>
      </c>
      <c r="C31" s="28">
        <v>0</v>
      </c>
      <c r="D31" s="28">
        <v>9000</v>
      </c>
      <c r="E31" s="28">
        <v>818.58</v>
      </c>
      <c r="F31" s="28">
        <v>0</v>
      </c>
      <c r="G31" s="28">
        <v>9.1</v>
      </c>
    </row>
    <row r="32" spans="1:7" x14ac:dyDescent="0.25">
      <c r="A32" s="22" t="s">
        <v>82</v>
      </c>
      <c r="B32" s="23" t="s">
        <v>190</v>
      </c>
      <c r="C32" s="24">
        <v>0</v>
      </c>
      <c r="D32" s="24">
        <v>9000</v>
      </c>
      <c r="E32" s="24">
        <v>818.58</v>
      </c>
      <c r="F32" s="20">
        <v>0</v>
      </c>
      <c r="G32" s="24">
        <v>9.1</v>
      </c>
    </row>
    <row r="33" spans="1:7" ht="25.5" customHeight="1" x14ac:dyDescent="0.25">
      <c r="A33" s="31" t="s">
        <v>191</v>
      </c>
      <c r="B33" s="32" t="s">
        <v>192</v>
      </c>
      <c r="C33" s="28">
        <v>0</v>
      </c>
      <c r="D33" s="28">
        <v>1857785.86</v>
      </c>
      <c r="E33" s="28">
        <v>842645.49</v>
      </c>
      <c r="F33" s="28">
        <v>0</v>
      </c>
      <c r="G33" s="28">
        <v>45.36</v>
      </c>
    </row>
    <row r="34" spans="1:7" ht="22.5" x14ac:dyDescent="0.25">
      <c r="A34" s="22" t="s">
        <v>193</v>
      </c>
      <c r="B34" s="23" t="s">
        <v>194</v>
      </c>
      <c r="C34" s="24">
        <v>0</v>
      </c>
      <c r="D34" s="24">
        <v>1766760.05</v>
      </c>
      <c r="E34" s="24">
        <v>794539.81</v>
      </c>
      <c r="F34" s="20">
        <v>0</v>
      </c>
      <c r="G34" s="24">
        <v>44.97</v>
      </c>
    </row>
    <row r="35" spans="1:7" ht="22.5" x14ac:dyDescent="0.25">
      <c r="A35" s="22" t="s">
        <v>195</v>
      </c>
      <c r="B35" s="23" t="s">
        <v>196</v>
      </c>
      <c r="C35" s="24">
        <v>0</v>
      </c>
      <c r="D35" s="24">
        <v>3938.81</v>
      </c>
      <c r="E35" s="24">
        <v>2288.23</v>
      </c>
      <c r="F35" s="20">
        <v>0</v>
      </c>
      <c r="G35" s="24">
        <v>58.09</v>
      </c>
    </row>
    <row r="36" spans="1:7" x14ac:dyDescent="0.25">
      <c r="A36" s="22" t="s">
        <v>197</v>
      </c>
      <c r="B36" s="23" t="s">
        <v>198</v>
      </c>
      <c r="C36" s="24">
        <v>0</v>
      </c>
      <c r="D36" s="24">
        <v>87087</v>
      </c>
      <c r="E36" s="24">
        <v>45817.45</v>
      </c>
      <c r="F36" s="20">
        <v>0</v>
      </c>
      <c r="G36" s="24">
        <v>52.61</v>
      </c>
    </row>
    <row r="37" spans="1:7" x14ac:dyDescent="0.25">
      <c r="A37" s="31" t="s">
        <v>32</v>
      </c>
      <c r="B37" s="32" t="s">
        <v>199</v>
      </c>
      <c r="C37" s="28">
        <v>0</v>
      </c>
      <c r="D37" s="28">
        <v>1500</v>
      </c>
      <c r="E37" s="28">
        <v>758.63</v>
      </c>
      <c r="F37" s="28">
        <v>0</v>
      </c>
      <c r="G37" s="28">
        <v>50.58</v>
      </c>
    </row>
    <row r="38" spans="1:7" ht="25.5" customHeight="1" x14ac:dyDescent="0.25">
      <c r="A38" s="22" t="s">
        <v>200</v>
      </c>
      <c r="B38" s="23" t="s">
        <v>199</v>
      </c>
      <c r="C38" s="24">
        <v>0</v>
      </c>
      <c r="D38" s="24">
        <v>1500</v>
      </c>
      <c r="E38" s="24">
        <v>758.63</v>
      </c>
      <c r="F38" s="20">
        <v>0</v>
      </c>
      <c r="G38" s="24">
        <v>50.58</v>
      </c>
    </row>
    <row r="39" spans="1:7" ht="45" x14ac:dyDescent="0.25">
      <c r="A39" s="31" t="s">
        <v>201</v>
      </c>
      <c r="B39" s="32" t="s">
        <v>202</v>
      </c>
      <c r="C39" s="28">
        <v>0</v>
      </c>
      <c r="D39" s="28">
        <v>500</v>
      </c>
      <c r="E39" s="28">
        <v>0</v>
      </c>
      <c r="F39" s="28">
        <v>0</v>
      </c>
      <c r="G39" s="28">
        <v>0</v>
      </c>
    </row>
    <row r="40" spans="1:7" ht="45" x14ac:dyDescent="0.25">
      <c r="A40" s="22" t="s">
        <v>203</v>
      </c>
      <c r="B40" s="23" t="s">
        <v>202</v>
      </c>
      <c r="C40" s="24">
        <v>0</v>
      </c>
      <c r="D40" s="24">
        <v>500</v>
      </c>
      <c r="E40" s="24">
        <v>0</v>
      </c>
      <c r="F40" s="20">
        <v>0</v>
      </c>
      <c r="G40" s="24">
        <v>0</v>
      </c>
    </row>
  </sheetData>
  <mergeCells count="7">
    <mergeCell ref="A25:B25"/>
    <mergeCell ref="A1:G1"/>
    <mergeCell ref="A3:G3"/>
    <mergeCell ref="A5:B5"/>
    <mergeCell ref="A6:B6"/>
    <mergeCell ref="A22:G22"/>
    <mergeCell ref="A24:B24"/>
  </mergeCell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8FC3-48EC-48E5-BB30-B60627FC0728}">
  <sheetPr>
    <pageSetUpPr fitToPage="1"/>
  </sheetPr>
  <dimension ref="A1:F8"/>
  <sheetViews>
    <sheetView workbookViewId="0">
      <selection activeCell="L32" sqref="L32"/>
    </sheetView>
  </sheetViews>
  <sheetFormatPr defaultRowHeight="15" x14ac:dyDescent="0.25"/>
  <cols>
    <col min="1" max="1" width="37.7109375" customWidth="1"/>
    <col min="2" max="2" width="16.42578125" customWidth="1"/>
    <col min="3" max="3" width="16.5703125" customWidth="1"/>
    <col min="4" max="4" width="16.42578125" customWidth="1"/>
    <col min="5" max="6" width="6.85546875" customWidth="1"/>
  </cols>
  <sheetData>
    <row r="1" spans="1:6" ht="15" customHeight="1" x14ac:dyDescent="0.25">
      <c r="A1" s="66" t="s">
        <v>204</v>
      </c>
      <c r="B1" s="66"/>
      <c r="C1" s="66"/>
      <c r="D1" s="66"/>
      <c r="E1" s="66"/>
      <c r="F1" s="66"/>
    </row>
    <row r="2" spans="1:6" ht="12.75" customHeight="1" x14ac:dyDescent="0.25"/>
    <row r="3" spans="1:6" ht="22.5" x14ac:dyDescent="0.25">
      <c r="A3" s="33" t="s">
        <v>4</v>
      </c>
      <c r="B3" s="16" t="s">
        <v>205</v>
      </c>
      <c r="C3" s="16" t="s">
        <v>6</v>
      </c>
      <c r="D3" s="16" t="s">
        <v>206</v>
      </c>
      <c r="E3" s="16" t="s">
        <v>18</v>
      </c>
      <c r="F3" s="16" t="s">
        <v>207</v>
      </c>
    </row>
    <row r="4" spans="1:6" ht="11.25" customHeight="1" x14ac:dyDescent="0.2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</row>
    <row r="5" spans="1:6" x14ac:dyDescent="0.25">
      <c r="A5" s="34" t="s">
        <v>79</v>
      </c>
      <c r="B5" s="35">
        <v>913275.01</v>
      </c>
      <c r="C5" s="35">
        <v>1868785.86</v>
      </c>
      <c r="D5" s="35">
        <v>844530.49</v>
      </c>
      <c r="E5" s="35">
        <v>92.47</v>
      </c>
      <c r="F5" s="35">
        <v>45.19</v>
      </c>
    </row>
    <row r="6" spans="1:6" x14ac:dyDescent="0.25">
      <c r="A6" s="36" t="s">
        <v>208</v>
      </c>
      <c r="B6" s="35">
        <v>913275.01</v>
      </c>
      <c r="C6" s="35">
        <v>1868785.86</v>
      </c>
      <c r="D6" s="35">
        <v>844530.49</v>
      </c>
      <c r="E6" s="35">
        <v>92.47</v>
      </c>
      <c r="F6" s="35">
        <v>45.19</v>
      </c>
    </row>
    <row r="7" spans="1:6" x14ac:dyDescent="0.25">
      <c r="A7" s="37" t="s">
        <v>209</v>
      </c>
      <c r="B7" s="38">
        <v>904375.05</v>
      </c>
      <c r="C7" s="38">
        <v>1849465</v>
      </c>
      <c r="D7" s="38">
        <v>835308.34</v>
      </c>
      <c r="E7" s="38">
        <v>92.36</v>
      </c>
      <c r="F7" s="38">
        <v>45.16</v>
      </c>
    </row>
    <row r="8" spans="1:6" x14ac:dyDescent="0.25">
      <c r="A8" s="37" t="s">
        <v>210</v>
      </c>
      <c r="B8" s="38">
        <v>8899.9599999999991</v>
      </c>
      <c r="C8" s="38">
        <v>19320.86</v>
      </c>
      <c r="D8" s="38">
        <v>9222.15</v>
      </c>
      <c r="E8" s="38">
        <v>103.62</v>
      </c>
      <c r="F8" s="38">
        <v>47.73</v>
      </c>
    </row>
  </sheetData>
  <mergeCells count="1">
    <mergeCell ref="A1:F1"/>
  </mergeCells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30C4-0CD1-4D20-BF38-6F51C52C7D24}">
  <sheetPr>
    <pageSetUpPr fitToPage="1"/>
  </sheetPr>
  <dimension ref="A1:G10"/>
  <sheetViews>
    <sheetView workbookViewId="0">
      <selection activeCell="F25" sqref="F25"/>
    </sheetView>
  </sheetViews>
  <sheetFormatPr defaultRowHeight="15" x14ac:dyDescent="0.25"/>
  <cols>
    <col min="1" max="1" width="5.5703125" customWidth="1"/>
    <col min="2" max="2" width="32.140625" customWidth="1"/>
    <col min="3" max="3" width="16.42578125" customWidth="1"/>
    <col min="4" max="4" width="16.5703125" customWidth="1"/>
    <col min="5" max="5" width="16.42578125" customWidth="1"/>
    <col min="6" max="7" width="6.85546875" customWidth="1"/>
  </cols>
  <sheetData>
    <row r="1" spans="1:7" ht="16.5" customHeight="1" x14ac:dyDescent="0.25">
      <c r="A1" s="74" t="s">
        <v>211</v>
      </c>
      <c r="B1" s="74"/>
      <c r="C1" s="74"/>
      <c r="D1" s="74"/>
      <c r="E1" s="74"/>
      <c r="F1" s="74"/>
      <c r="G1" s="74"/>
    </row>
    <row r="2" spans="1:7" ht="12.75" customHeight="1" x14ac:dyDescent="0.25"/>
    <row r="3" spans="1:7" ht="15.75" customHeight="1" x14ac:dyDescent="0.25">
      <c r="A3" s="73" t="s">
        <v>212</v>
      </c>
      <c r="B3" s="73"/>
      <c r="C3" s="73"/>
      <c r="D3" s="73"/>
      <c r="E3" s="73"/>
      <c r="F3" s="73"/>
      <c r="G3" s="73"/>
    </row>
    <row r="4" spans="1:7" ht="12.75" customHeight="1" x14ac:dyDescent="0.25"/>
    <row r="5" spans="1:7" ht="22.5" x14ac:dyDescent="0.25">
      <c r="A5" s="71" t="s">
        <v>4</v>
      </c>
      <c r="B5" s="71"/>
      <c r="C5" s="16" t="s">
        <v>183</v>
      </c>
      <c r="D5" s="16" t="s">
        <v>6</v>
      </c>
      <c r="E5" s="16" t="s">
        <v>185</v>
      </c>
      <c r="F5" s="16" t="s">
        <v>186</v>
      </c>
      <c r="G5" s="16" t="s">
        <v>9</v>
      </c>
    </row>
    <row r="6" spans="1:7" ht="11.25" customHeight="1" x14ac:dyDescent="0.25">
      <c r="A6" s="69">
        <v>1</v>
      </c>
      <c r="B6" s="69"/>
      <c r="C6" s="18">
        <v>2</v>
      </c>
      <c r="D6" s="18">
        <v>3</v>
      </c>
      <c r="E6" s="18">
        <v>4</v>
      </c>
      <c r="F6" s="18">
        <v>5</v>
      </c>
      <c r="G6" s="18">
        <v>6</v>
      </c>
    </row>
    <row r="7" spans="1:7" ht="18" customHeight="1" x14ac:dyDescent="0.25">
      <c r="A7" s="34"/>
      <c r="B7" s="39"/>
      <c r="C7" s="35"/>
      <c r="D7" s="35"/>
      <c r="E7" s="35"/>
      <c r="F7" s="40"/>
      <c r="G7" s="40"/>
    </row>
    <row r="8" spans="1:7" ht="18" customHeight="1" x14ac:dyDescent="0.25">
      <c r="A8" s="34"/>
      <c r="B8" s="39"/>
      <c r="C8" s="35"/>
      <c r="D8" s="35"/>
      <c r="E8" s="35"/>
      <c r="F8" s="40"/>
      <c r="G8" s="40"/>
    </row>
    <row r="9" spans="1:7" ht="18" customHeight="1" x14ac:dyDescent="0.25">
      <c r="A9" s="8"/>
      <c r="B9" s="41"/>
      <c r="C9" s="10"/>
      <c r="D9" s="42"/>
      <c r="E9" s="10"/>
      <c r="F9" s="42"/>
      <c r="G9" s="40"/>
    </row>
    <row r="10" spans="1:7" ht="18" customHeight="1" x14ac:dyDescent="0.25">
      <c r="A10" s="8"/>
      <c r="B10" s="41"/>
      <c r="C10" s="10"/>
      <c r="D10" s="42"/>
      <c r="E10" s="10"/>
      <c r="F10" s="42"/>
      <c r="G10" s="42"/>
    </row>
  </sheetData>
  <mergeCells count="4">
    <mergeCell ref="A1:G1"/>
    <mergeCell ref="A3:G3"/>
    <mergeCell ref="A5:B5"/>
    <mergeCell ref="A6:B6"/>
  </mergeCell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3080-4704-4E6B-8DEB-21765F544465}">
  <sheetPr>
    <pageSetUpPr fitToPage="1"/>
  </sheetPr>
  <dimension ref="A1:G9"/>
  <sheetViews>
    <sheetView workbookViewId="0">
      <selection activeCell="N13" sqref="N13"/>
    </sheetView>
  </sheetViews>
  <sheetFormatPr defaultRowHeight="15" x14ac:dyDescent="0.25"/>
  <cols>
    <col min="1" max="1" width="4.5703125" customWidth="1"/>
    <col min="2" max="2" width="24.42578125" customWidth="1"/>
    <col min="3" max="3" width="17.5703125" customWidth="1"/>
    <col min="4" max="5" width="17.7109375" customWidth="1"/>
    <col min="6" max="6" width="7.42578125" customWidth="1"/>
    <col min="7" max="7" width="6.28515625" customWidth="1"/>
  </cols>
  <sheetData>
    <row r="1" spans="1:7" ht="15" customHeight="1" x14ac:dyDescent="0.25">
      <c r="A1" s="72" t="s">
        <v>213</v>
      </c>
      <c r="B1" s="72"/>
      <c r="C1" s="72"/>
      <c r="D1" s="72"/>
      <c r="E1" s="72"/>
      <c r="F1" s="72"/>
      <c r="G1" s="72"/>
    </row>
    <row r="2" spans="1:7" ht="1.5" customHeight="1" x14ac:dyDescent="0.25"/>
    <row r="3" spans="1:7" ht="15" customHeight="1" x14ac:dyDescent="0.25">
      <c r="A3" s="73" t="s">
        <v>182</v>
      </c>
      <c r="B3" s="73"/>
      <c r="C3" s="73"/>
      <c r="D3" s="73"/>
      <c r="E3" s="73"/>
      <c r="F3" s="73"/>
      <c r="G3" s="73"/>
    </row>
    <row r="4" spans="1:7" ht="11.25" customHeight="1" x14ac:dyDescent="0.25"/>
    <row r="5" spans="1:7" ht="33.75" x14ac:dyDescent="0.25">
      <c r="A5" s="71" t="s">
        <v>4</v>
      </c>
      <c r="B5" s="71"/>
      <c r="C5" s="16" t="s">
        <v>183</v>
      </c>
      <c r="D5" s="16" t="s">
        <v>184</v>
      </c>
      <c r="E5" s="16" t="s">
        <v>185</v>
      </c>
      <c r="F5" s="16" t="s">
        <v>186</v>
      </c>
      <c r="G5" s="16" t="s">
        <v>9</v>
      </c>
    </row>
    <row r="6" spans="1:7" ht="11.25" customHeight="1" x14ac:dyDescent="0.25">
      <c r="A6" s="69">
        <v>1</v>
      </c>
      <c r="B6" s="69"/>
      <c r="C6" s="18">
        <v>2</v>
      </c>
      <c r="D6" s="18">
        <v>3</v>
      </c>
      <c r="E6" s="18">
        <v>4</v>
      </c>
      <c r="F6" s="18">
        <v>5</v>
      </c>
      <c r="G6" s="18">
        <v>6</v>
      </c>
    </row>
    <row r="7" spans="1:7" x14ac:dyDescent="0.25">
      <c r="A7" s="13"/>
      <c r="B7" s="19" t="s">
        <v>79</v>
      </c>
      <c r="C7" s="20"/>
      <c r="D7" s="20"/>
      <c r="E7" s="20"/>
      <c r="F7" s="15"/>
      <c r="G7" s="15"/>
    </row>
    <row r="8" spans="1:7" ht="25.5" customHeight="1" x14ac:dyDescent="0.25">
      <c r="A8" s="26"/>
      <c r="B8" s="27"/>
      <c r="C8" s="28"/>
      <c r="D8" s="28"/>
      <c r="E8" s="28"/>
      <c r="F8" s="28"/>
      <c r="G8" s="28"/>
    </row>
    <row r="9" spans="1:7" ht="25.5" customHeight="1" x14ac:dyDescent="0.25">
      <c r="A9" s="29"/>
      <c r="B9" s="30"/>
      <c r="C9" s="24"/>
      <c r="D9" s="24"/>
      <c r="E9" s="24"/>
      <c r="F9" s="20"/>
      <c r="G9" s="24"/>
    </row>
  </sheetData>
  <mergeCells count="4">
    <mergeCell ref="A1:G1"/>
    <mergeCell ref="A3:G3"/>
    <mergeCell ref="A5:B5"/>
    <mergeCell ref="A6:B6"/>
  </mergeCells>
  <pageMargins left="0.7" right="0.7" top="0.75" bottom="0.75" header="0.3" footer="0.3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12B2-C6CA-4D23-9E76-F7FC9C650D5C}">
  <dimension ref="A1:L23"/>
  <sheetViews>
    <sheetView tabSelected="1" zoomScale="130" zoomScaleNormal="130" workbookViewId="0">
      <selection activeCell="D20" sqref="D20"/>
    </sheetView>
  </sheetViews>
  <sheetFormatPr defaultRowHeight="15" x14ac:dyDescent="0.25"/>
  <cols>
    <col min="1" max="1" width="5.5703125" customWidth="1"/>
    <col min="2" max="2" width="21.5703125" customWidth="1"/>
    <col min="3" max="3" width="16.42578125" customWidth="1"/>
    <col min="4" max="4" width="12.85546875" customWidth="1"/>
    <col min="5" max="5" width="13.140625" customWidth="1"/>
    <col min="6" max="6" width="9.42578125" customWidth="1"/>
    <col min="7" max="7" width="6.85546875" customWidth="1"/>
  </cols>
  <sheetData>
    <row r="1" spans="1:7" ht="15" customHeight="1" x14ac:dyDescent="0.25">
      <c r="A1" s="75" t="s">
        <v>223</v>
      </c>
      <c r="B1" s="75"/>
      <c r="C1" s="75"/>
      <c r="D1" s="75"/>
      <c r="E1" s="75"/>
      <c r="F1" s="75"/>
      <c r="G1" s="75"/>
    </row>
    <row r="2" spans="1:7" ht="15.75" customHeight="1" x14ac:dyDescent="0.25"/>
    <row r="3" spans="1:7" ht="12" customHeight="1" x14ac:dyDescent="0.25">
      <c r="A3" s="73"/>
      <c r="B3" s="73"/>
      <c r="C3" s="73"/>
      <c r="D3" s="73"/>
      <c r="E3" s="73"/>
      <c r="F3" s="73"/>
      <c r="G3" s="73"/>
    </row>
    <row r="4" spans="1:7" ht="35.25" customHeight="1" x14ac:dyDescent="0.25">
      <c r="A4" s="71" t="s">
        <v>4</v>
      </c>
      <c r="B4" s="71"/>
      <c r="C4" s="16" t="s">
        <v>183</v>
      </c>
      <c r="D4" s="16" t="s">
        <v>6</v>
      </c>
      <c r="E4" s="16" t="s">
        <v>185</v>
      </c>
      <c r="F4" s="16" t="s">
        <v>186</v>
      </c>
      <c r="G4" s="16" t="s">
        <v>9</v>
      </c>
    </row>
    <row r="5" spans="1:7" ht="11.25" customHeight="1" x14ac:dyDescent="0.25">
      <c r="A5" s="69">
        <v>1</v>
      </c>
      <c r="B5" s="69"/>
      <c r="C5" s="18">
        <v>2</v>
      </c>
      <c r="D5" s="18">
        <v>3</v>
      </c>
      <c r="E5" s="18">
        <v>4</v>
      </c>
      <c r="F5" s="18">
        <v>5</v>
      </c>
      <c r="G5" s="18">
        <v>6</v>
      </c>
    </row>
    <row r="6" spans="1:7" x14ac:dyDescent="0.25">
      <c r="A6" s="36" t="s">
        <v>214</v>
      </c>
      <c r="B6" s="43" t="s">
        <v>215</v>
      </c>
      <c r="C6" s="53">
        <v>10556.43</v>
      </c>
      <c r="D6" s="53">
        <v>-123163.77</v>
      </c>
      <c r="E6" s="53">
        <f>SUM(E7)</f>
        <v>-113646.22</v>
      </c>
      <c r="F6" s="53">
        <f>SUM(E6/C6)*100</f>
        <v>-1076.5592155681418</v>
      </c>
      <c r="G6" s="53">
        <f>SUM(E6/D6)*100</f>
        <v>92.272443430401651</v>
      </c>
    </row>
    <row r="7" spans="1:7" x14ac:dyDescent="0.25">
      <c r="A7" s="36" t="s">
        <v>216</v>
      </c>
      <c r="B7" s="43" t="s">
        <v>217</v>
      </c>
      <c r="C7" s="53">
        <v>10556.43</v>
      </c>
      <c r="D7" s="53">
        <v>-123163.77</v>
      </c>
      <c r="E7" s="53">
        <f>SUM(E8)</f>
        <v>-113646.22</v>
      </c>
      <c r="F7" s="53">
        <f t="shared" ref="F7:F10" si="0">SUM(E7/C7)*100</f>
        <v>-1076.5592155681418</v>
      </c>
      <c r="G7" s="53">
        <f t="shared" ref="G7:G10" si="1">SUM(E7/D7)*100</f>
        <v>92.272443430401651</v>
      </c>
    </row>
    <row r="8" spans="1:7" x14ac:dyDescent="0.25">
      <c r="A8" s="44" t="s">
        <v>218</v>
      </c>
      <c r="B8" s="45" t="s">
        <v>219</v>
      </c>
      <c r="C8" s="54">
        <v>10556.43</v>
      </c>
      <c r="D8" s="54">
        <v>-123163.77</v>
      </c>
      <c r="E8" s="54">
        <f>SUM(E9:E10)</f>
        <v>-113646.22</v>
      </c>
      <c r="F8" s="53">
        <f t="shared" si="0"/>
        <v>-1076.5592155681418</v>
      </c>
      <c r="G8" s="53">
        <f t="shared" si="1"/>
        <v>92.272443430401651</v>
      </c>
    </row>
    <row r="9" spans="1:7" x14ac:dyDescent="0.25">
      <c r="A9" s="47" t="s">
        <v>292</v>
      </c>
      <c r="B9" s="45" t="s">
        <v>293</v>
      </c>
      <c r="C9" s="54">
        <v>10556.43</v>
      </c>
      <c r="D9" s="54">
        <v>0</v>
      </c>
      <c r="E9" s="54">
        <v>9517.5499999999993</v>
      </c>
      <c r="F9" s="53">
        <f t="shared" si="0"/>
        <v>90.158794213574083</v>
      </c>
      <c r="G9" s="53" t="e">
        <f t="shared" si="1"/>
        <v>#DIV/0!</v>
      </c>
    </row>
    <row r="10" spans="1:7" x14ac:dyDescent="0.25">
      <c r="A10" s="47" t="s">
        <v>220</v>
      </c>
      <c r="B10" s="45" t="s">
        <v>221</v>
      </c>
      <c r="C10" s="54">
        <v>0</v>
      </c>
      <c r="D10" s="54">
        <v>-123163.77</v>
      </c>
      <c r="E10" s="54">
        <v>-123163.77</v>
      </c>
      <c r="F10" s="53" t="e">
        <f t="shared" si="0"/>
        <v>#DIV/0!</v>
      </c>
      <c r="G10" s="53">
        <f t="shared" si="1"/>
        <v>100</v>
      </c>
    </row>
    <row r="11" spans="1:7" x14ac:dyDescent="0.25">
      <c r="A11" s="51"/>
      <c r="B11" s="51"/>
      <c r="C11" s="55"/>
      <c r="D11" s="55"/>
      <c r="E11" s="55"/>
      <c r="F11" s="52"/>
      <c r="G11" s="52"/>
    </row>
    <row r="12" spans="1:7" ht="33.75" x14ac:dyDescent="0.25">
      <c r="A12" s="71" t="s">
        <v>4</v>
      </c>
      <c r="B12" s="71"/>
      <c r="C12" s="56" t="s">
        <v>183</v>
      </c>
      <c r="D12" s="56" t="s">
        <v>6</v>
      </c>
      <c r="E12" s="56" t="s">
        <v>185</v>
      </c>
      <c r="F12" s="16" t="s">
        <v>186</v>
      </c>
      <c r="G12" s="16" t="s">
        <v>9</v>
      </c>
    </row>
    <row r="13" spans="1:7" x14ac:dyDescent="0.25">
      <c r="A13" s="69">
        <v>1</v>
      </c>
      <c r="B13" s="69"/>
      <c r="C13" s="81">
        <v>2</v>
      </c>
      <c r="D13" s="81">
        <v>3</v>
      </c>
      <c r="E13" s="81">
        <v>4</v>
      </c>
      <c r="F13" s="18">
        <v>5</v>
      </c>
      <c r="G13" s="18">
        <v>6</v>
      </c>
    </row>
    <row r="14" spans="1:7" x14ac:dyDescent="0.25">
      <c r="A14" s="48" t="s">
        <v>214</v>
      </c>
      <c r="B14" s="43" t="s">
        <v>215</v>
      </c>
      <c r="C14" s="53">
        <v>-11698.59</v>
      </c>
      <c r="D14" s="53">
        <v>-3620.63</v>
      </c>
      <c r="E14" s="53">
        <f>SUM(E15)</f>
        <v>-769.48</v>
      </c>
      <c r="F14" s="53">
        <f t="shared" ref="F14:F18" si="2">SUM(E14/C14)*100</f>
        <v>6.5775448152298699</v>
      </c>
      <c r="G14" s="53">
        <f t="shared" ref="G14:G18" si="3">SUM(E14/D14)*100</f>
        <v>21.252654924695427</v>
      </c>
    </row>
    <row r="15" spans="1:7" x14ac:dyDescent="0.25">
      <c r="A15" s="48" t="s">
        <v>216</v>
      </c>
      <c r="B15" s="43" t="s">
        <v>217</v>
      </c>
      <c r="C15" s="53">
        <v>-11698.59</v>
      </c>
      <c r="D15" s="53">
        <v>-3620.63</v>
      </c>
      <c r="E15" s="53">
        <f>SUM(E16)</f>
        <v>-769.48</v>
      </c>
      <c r="F15" s="53">
        <f t="shared" si="2"/>
        <v>6.5775448152298699</v>
      </c>
      <c r="G15" s="53">
        <f t="shared" si="3"/>
        <v>21.252654924695427</v>
      </c>
    </row>
    <row r="16" spans="1:7" x14ac:dyDescent="0.25">
      <c r="A16" s="47" t="s">
        <v>218</v>
      </c>
      <c r="B16" s="45" t="s">
        <v>219</v>
      </c>
      <c r="C16" s="54">
        <v>-11698.59</v>
      </c>
      <c r="D16" s="54">
        <v>-3620.63</v>
      </c>
      <c r="E16" s="54">
        <f>SUM(E17:E18)</f>
        <v>-769.48</v>
      </c>
      <c r="F16" s="53">
        <f t="shared" si="2"/>
        <v>6.5775448152298699</v>
      </c>
      <c r="G16" s="53">
        <f t="shared" si="3"/>
        <v>21.252654924695427</v>
      </c>
    </row>
    <row r="17" spans="1:12" x14ac:dyDescent="0.25">
      <c r="A17" s="47" t="s">
        <v>292</v>
      </c>
      <c r="B17" s="45" t="s">
        <v>293</v>
      </c>
      <c r="C17" s="54">
        <v>0</v>
      </c>
      <c r="D17" s="54">
        <v>0</v>
      </c>
      <c r="E17" s="54">
        <v>2851.15</v>
      </c>
      <c r="F17" s="53" t="e">
        <f t="shared" si="2"/>
        <v>#DIV/0!</v>
      </c>
      <c r="G17" s="53" t="e">
        <f t="shared" si="3"/>
        <v>#DIV/0!</v>
      </c>
    </row>
    <row r="18" spans="1:12" ht="24.75" customHeight="1" x14ac:dyDescent="0.25">
      <c r="A18" s="47" t="s">
        <v>220</v>
      </c>
      <c r="B18" s="58" t="s">
        <v>294</v>
      </c>
      <c r="C18" s="54">
        <v>-11698.59</v>
      </c>
      <c r="D18" s="54">
        <v>-3620.63</v>
      </c>
      <c r="E18" s="54">
        <v>-3620.63</v>
      </c>
      <c r="F18" s="53">
        <f t="shared" si="2"/>
        <v>30.949285341224886</v>
      </c>
      <c r="G18" s="53">
        <f t="shared" si="3"/>
        <v>100</v>
      </c>
    </row>
    <row r="19" spans="1:12" ht="19.5" customHeight="1" x14ac:dyDescent="0.25">
      <c r="C19" s="57"/>
      <c r="D19" s="57"/>
      <c r="E19" s="57"/>
    </row>
    <row r="20" spans="1:12" ht="18" customHeight="1" x14ac:dyDescent="0.25">
      <c r="A20" s="82" t="s">
        <v>222</v>
      </c>
      <c r="B20" s="82"/>
      <c r="C20" s="83">
        <f>SUM(C6+C14)</f>
        <v>-1142.1599999999999</v>
      </c>
      <c r="D20" s="83">
        <f t="shared" ref="D20:E20" si="4">SUM(D6+D14)</f>
        <v>-126784.40000000001</v>
      </c>
      <c r="E20" s="83">
        <f t="shared" si="4"/>
        <v>-114415.7</v>
      </c>
      <c r="F20" s="83">
        <f>SUM(E20/C20)*100</f>
        <v>10017.484415493453</v>
      </c>
      <c r="G20" s="83">
        <f>SUM(E20/D20)*100</f>
        <v>90.244304504339652</v>
      </c>
    </row>
    <row r="23" spans="1:12" x14ac:dyDescent="0.25">
      <c r="L23" t="s">
        <v>182</v>
      </c>
    </row>
  </sheetData>
  <mergeCells count="7">
    <mergeCell ref="A1:G1"/>
    <mergeCell ref="A3:G3"/>
    <mergeCell ref="A4:B4"/>
    <mergeCell ref="A5:B5"/>
    <mergeCell ref="A20:B20"/>
    <mergeCell ref="A12:B12"/>
    <mergeCell ref="A13:B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F538-E8B1-4F32-AF20-469F033377E9}">
  <sheetPr>
    <pageSetUpPr fitToPage="1"/>
  </sheetPr>
  <dimension ref="A1:G207"/>
  <sheetViews>
    <sheetView workbookViewId="0">
      <selection activeCell="K16" sqref="K16"/>
    </sheetView>
  </sheetViews>
  <sheetFormatPr defaultRowHeight="15" x14ac:dyDescent="0.25"/>
  <cols>
    <col min="1" max="1" width="0.28515625" customWidth="1"/>
    <col min="2" max="2" width="19.7109375" customWidth="1"/>
    <col min="3" max="3" width="35.140625" customWidth="1"/>
    <col min="4" max="4" width="15.85546875" customWidth="1"/>
    <col min="5" max="5" width="16" customWidth="1"/>
    <col min="6" max="6" width="7.42578125" customWidth="1"/>
    <col min="7" max="7" width="0.28515625" customWidth="1"/>
  </cols>
  <sheetData>
    <row r="1" spans="1:7" ht="42" customHeight="1" x14ac:dyDescent="0.25">
      <c r="B1" s="67" t="s">
        <v>224</v>
      </c>
      <c r="C1" s="67"/>
      <c r="D1" s="67"/>
      <c r="E1" s="67"/>
      <c r="F1" s="67"/>
      <c r="G1" s="67"/>
    </row>
    <row r="2" spans="1:7" ht="20.25" customHeight="1" x14ac:dyDescent="0.25"/>
    <row r="3" spans="1:7" ht="27.75" customHeight="1" x14ac:dyDescent="0.25">
      <c r="A3" s="71" t="s">
        <v>4</v>
      </c>
      <c r="B3" s="71"/>
      <c r="C3" s="71"/>
      <c r="D3" s="16" t="s">
        <v>6</v>
      </c>
      <c r="E3" s="16" t="s">
        <v>206</v>
      </c>
      <c r="F3" s="16" t="s">
        <v>225</v>
      </c>
    </row>
    <row r="4" spans="1:7" ht="15.75" customHeight="1" x14ac:dyDescent="0.25">
      <c r="A4" s="79">
        <v>1</v>
      </c>
      <c r="B4" s="79"/>
      <c r="C4" s="79"/>
      <c r="D4" s="3">
        <v>2</v>
      </c>
      <c r="E4" s="3">
        <v>3</v>
      </c>
      <c r="F4" s="3">
        <v>4</v>
      </c>
    </row>
    <row r="5" spans="1:7" ht="16.5" customHeight="1" x14ac:dyDescent="0.25">
      <c r="A5" s="80" t="s">
        <v>226</v>
      </c>
      <c r="B5" s="80"/>
      <c r="C5" s="80"/>
      <c r="D5" s="35">
        <v>1868785.86</v>
      </c>
      <c r="E5" s="35">
        <v>844530.49</v>
      </c>
      <c r="F5" s="35">
        <v>45.19</v>
      </c>
    </row>
    <row r="6" spans="1:7" ht="25.5" customHeight="1" x14ac:dyDescent="0.25">
      <c r="A6" s="78" t="s">
        <v>227</v>
      </c>
      <c r="B6" s="78"/>
      <c r="C6" s="43" t="s">
        <v>228</v>
      </c>
      <c r="D6" s="35">
        <v>1868785.86</v>
      </c>
      <c r="E6" s="35">
        <v>844530.49</v>
      </c>
      <c r="F6" s="35">
        <v>45.19</v>
      </c>
    </row>
    <row r="7" spans="1:7" ht="25.5" customHeight="1" x14ac:dyDescent="0.25">
      <c r="A7" s="78" t="s">
        <v>229</v>
      </c>
      <c r="B7" s="78"/>
      <c r="C7" s="43" t="s">
        <v>188</v>
      </c>
      <c r="D7" s="35">
        <v>0</v>
      </c>
      <c r="E7" s="35">
        <v>307.79000000000002</v>
      </c>
      <c r="F7" s="35">
        <v>0</v>
      </c>
    </row>
    <row r="8" spans="1:7" ht="25.5" customHeight="1" x14ac:dyDescent="0.25">
      <c r="A8" s="78" t="s">
        <v>230</v>
      </c>
      <c r="B8" s="78"/>
      <c r="C8" s="43" t="s">
        <v>190</v>
      </c>
      <c r="D8" s="35">
        <v>9000</v>
      </c>
      <c r="E8" s="35">
        <v>818.58</v>
      </c>
      <c r="F8" s="35">
        <v>9.1</v>
      </c>
    </row>
    <row r="9" spans="1:7" ht="25.5" customHeight="1" x14ac:dyDescent="0.25">
      <c r="A9" s="78" t="s">
        <v>231</v>
      </c>
      <c r="B9" s="78"/>
      <c r="C9" s="43" t="s">
        <v>232</v>
      </c>
      <c r="D9" s="35">
        <v>1857785.86</v>
      </c>
      <c r="E9" s="35">
        <v>842645.49</v>
      </c>
      <c r="F9" s="35">
        <v>45.36</v>
      </c>
    </row>
    <row r="10" spans="1:7" ht="25.5" customHeight="1" x14ac:dyDescent="0.25">
      <c r="A10" s="78" t="s">
        <v>233</v>
      </c>
      <c r="B10" s="78"/>
      <c r="C10" s="43" t="s">
        <v>199</v>
      </c>
      <c r="D10" s="35">
        <v>1500</v>
      </c>
      <c r="E10" s="35">
        <v>758.63</v>
      </c>
      <c r="F10" s="35">
        <v>50.58</v>
      </c>
    </row>
    <row r="11" spans="1:7" ht="33" customHeight="1" x14ac:dyDescent="0.25">
      <c r="A11" s="78" t="s">
        <v>234</v>
      </c>
      <c r="B11" s="78"/>
      <c r="C11" s="43" t="s">
        <v>202</v>
      </c>
      <c r="D11" s="35">
        <v>500</v>
      </c>
      <c r="E11" s="35">
        <v>0</v>
      </c>
      <c r="F11" s="35">
        <v>0</v>
      </c>
    </row>
    <row r="12" spans="1:7" ht="25.5" customHeight="1" x14ac:dyDescent="0.25">
      <c r="A12" s="78" t="s">
        <v>235</v>
      </c>
      <c r="B12" s="78"/>
      <c r="C12" s="43" t="s">
        <v>236</v>
      </c>
      <c r="D12" s="35">
        <v>1680300</v>
      </c>
      <c r="E12" s="35">
        <v>739216.53</v>
      </c>
      <c r="F12" s="35">
        <v>43.99</v>
      </c>
    </row>
    <row r="13" spans="1:7" ht="25.5" customHeight="1" x14ac:dyDescent="0.25">
      <c r="A13" s="78" t="s">
        <v>237</v>
      </c>
      <c r="B13" s="78"/>
      <c r="C13" s="43" t="s">
        <v>238</v>
      </c>
      <c r="D13" s="35">
        <v>1680300</v>
      </c>
      <c r="E13" s="35">
        <v>739216.53</v>
      </c>
      <c r="F13" s="35">
        <v>43.99</v>
      </c>
    </row>
    <row r="14" spans="1:7" ht="25.5" customHeight="1" x14ac:dyDescent="0.25">
      <c r="A14" s="77" t="s">
        <v>239</v>
      </c>
      <c r="B14" s="77"/>
      <c r="C14" s="46" t="s">
        <v>240</v>
      </c>
      <c r="D14" s="38">
        <v>9000</v>
      </c>
      <c r="E14" s="38">
        <v>818.58</v>
      </c>
      <c r="F14" s="38">
        <v>9.1</v>
      </c>
    </row>
    <row r="15" spans="1:7" ht="25.5" customHeight="1" x14ac:dyDescent="0.25">
      <c r="A15" s="76" t="s">
        <v>99</v>
      </c>
      <c r="B15" s="76"/>
      <c r="C15" s="45" t="s">
        <v>100</v>
      </c>
      <c r="D15" s="10">
        <v>7870</v>
      </c>
      <c r="E15" s="10">
        <v>682.91</v>
      </c>
      <c r="F15" s="10">
        <v>8.68</v>
      </c>
    </row>
    <row r="16" spans="1:7" ht="25.5" customHeight="1" x14ac:dyDescent="0.25">
      <c r="A16" s="76" t="s">
        <v>103</v>
      </c>
      <c r="B16" s="76"/>
      <c r="C16" s="45" t="s">
        <v>104</v>
      </c>
      <c r="D16" s="10"/>
      <c r="E16" s="10">
        <v>30</v>
      </c>
      <c r="F16" s="10"/>
    </row>
    <row r="17" spans="1:6" ht="25.5" customHeight="1" x14ac:dyDescent="0.25">
      <c r="A17" s="76" t="s">
        <v>107</v>
      </c>
      <c r="B17" s="76"/>
      <c r="C17" s="45" t="s">
        <v>108</v>
      </c>
      <c r="D17" s="10"/>
      <c r="E17" s="10">
        <v>0</v>
      </c>
      <c r="F17" s="10"/>
    </row>
    <row r="18" spans="1:6" ht="0.75" customHeight="1" x14ac:dyDescent="0.25"/>
    <row r="19" spans="1:6" ht="25.5" customHeight="1" x14ac:dyDescent="0.25">
      <c r="A19" s="76" t="s">
        <v>111</v>
      </c>
      <c r="B19" s="76"/>
      <c r="C19" s="45" t="s">
        <v>112</v>
      </c>
      <c r="D19" s="10"/>
      <c r="E19" s="10">
        <v>4.78</v>
      </c>
      <c r="F19" s="10"/>
    </row>
    <row r="20" spans="1:6" ht="25.5" customHeight="1" x14ac:dyDescent="0.25">
      <c r="A20" s="76" t="s">
        <v>113</v>
      </c>
      <c r="B20" s="76"/>
      <c r="C20" s="45" t="s">
        <v>114</v>
      </c>
      <c r="D20" s="10"/>
      <c r="E20" s="10">
        <v>448.13</v>
      </c>
      <c r="F20" s="10"/>
    </row>
    <row r="21" spans="1:6" ht="0.75" customHeight="1" x14ac:dyDescent="0.25"/>
    <row r="22" spans="1:6" ht="25.5" customHeight="1" x14ac:dyDescent="0.25">
      <c r="A22" s="76" t="s">
        <v>119</v>
      </c>
      <c r="B22" s="76"/>
      <c r="C22" s="45" t="s">
        <v>120</v>
      </c>
      <c r="D22" s="10"/>
      <c r="E22" s="10">
        <v>0</v>
      </c>
      <c r="F22" s="10"/>
    </row>
    <row r="23" spans="1:6" ht="26.25" customHeight="1" x14ac:dyDescent="0.25">
      <c r="A23" s="76" t="s">
        <v>121</v>
      </c>
      <c r="B23" s="76"/>
      <c r="C23" s="45" t="s">
        <v>122</v>
      </c>
      <c r="D23" s="10"/>
      <c r="E23" s="10">
        <v>0</v>
      </c>
      <c r="F23" s="10"/>
    </row>
    <row r="24" spans="1:6" ht="25.5" customHeight="1" x14ac:dyDescent="0.25">
      <c r="A24" s="76" t="s">
        <v>125</v>
      </c>
      <c r="B24" s="76"/>
      <c r="C24" s="45" t="s">
        <v>126</v>
      </c>
      <c r="D24" s="10"/>
      <c r="E24" s="10">
        <v>0</v>
      </c>
      <c r="F24" s="10"/>
    </row>
    <row r="25" spans="1:6" ht="0.75" customHeight="1" x14ac:dyDescent="0.25"/>
    <row r="26" spans="1:6" ht="25.5" customHeight="1" x14ac:dyDescent="0.25">
      <c r="A26" s="76" t="s">
        <v>127</v>
      </c>
      <c r="B26" s="76"/>
      <c r="C26" s="45" t="s">
        <v>128</v>
      </c>
      <c r="D26" s="10"/>
      <c r="E26" s="10">
        <v>0</v>
      </c>
      <c r="F26" s="10"/>
    </row>
    <row r="27" spans="1:6" ht="25.5" customHeight="1" x14ac:dyDescent="0.25">
      <c r="A27" s="76" t="s">
        <v>241</v>
      </c>
      <c r="B27" s="76"/>
      <c r="C27" s="45" t="s">
        <v>242</v>
      </c>
      <c r="D27" s="10"/>
      <c r="E27" s="10">
        <v>0</v>
      </c>
      <c r="F27" s="10"/>
    </row>
    <row r="28" spans="1:6" ht="0.75" customHeight="1" x14ac:dyDescent="0.25"/>
    <row r="29" spans="1:6" ht="25.5" customHeight="1" x14ac:dyDescent="0.25">
      <c r="A29" s="76" t="s">
        <v>135</v>
      </c>
      <c r="B29" s="76"/>
      <c r="C29" s="45" t="s">
        <v>136</v>
      </c>
      <c r="D29" s="10"/>
      <c r="E29" s="10">
        <v>200</v>
      </c>
      <c r="F29" s="10"/>
    </row>
    <row r="30" spans="1:6" ht="25.5" customHeight="1" x14ac:dyDescent="0.25">
      <c r="A30" s="76" t="s">
        <v>139</v>
      </c>
      <c r="B30" s="76"/>
      <c r="C30" s="45" t="s">
        <v>140</v>
      </c>
      <c r="D30" s="10"/>
      <c r="E30" s="10">
        <v>0</v>
      </c>
      <c r="F30" s="10"/>
    </row>
    <row r="31" spans="1:6" ht="0.75" customHeight="1" x14ac:dyDescent="0.25"/>
    <row r="32" spans="1:6" ht="25.5" customHeight="1" x14ac:dyDescent="0.25">
      <c r="A32" s="76" t="s">
        <v>243</v>
      </c>
      <c r="B32" s="76"/>
      <c r="C32" s="45" t="s">
        <v>244</v>
      </c>
      <c r="D32" s="10"/>
      <c r="E32" s="10">
        <v>0</v>
      </c>
      <c r="F32" s="10"/>
    </row>
    <row r="33" spans="1:6" ht="25.5" customHeight="1" x14ac:dyDescent="0.25">
      <c r="A33" s="76" t="s">
        <v>245</v>
      </c>
      <c r="B33" s="76"/>
      <c r="C33" s="45" t="s">
        <v>246</v>
      </c>
      <c r="D33" s="10"/>
      <c r="E33" s="10">
        <v>0</v>
      </c>
      <c r="F33" s="10"/>
    </row>
    <row r="34" spans="1:6" ht="0.75" customHeight="1" x14ac:dyDescent="0.25"/>
    <row r="35" spans="1:6" ht="25.5" customHeight="1" x14ac:dyDescent="0.25">
      <c r="A35" s="76" t="s">
        <v>147</v>
      </c>
      <c r="B35" s="76"/>
      <c r="C35" s="45" t="s">
        <v>142</v>
      </c>
      <c r="D35" s="10"/>
      <c r="E35" s="10">
        <v>0</v>
      </c>
      <c r="F35" s="10"/>
    </row>
    <row r="36" spans="1:6" ht="26.25" customHeight="1" x14ac:dyDescent="0.25">
      <c r="A36" s="76" t="s">
        <v>148</v>
      </c>
      <c r="B36" s="76"/>
      <c r="C36" s="45" t="s">
        <v>149</v>
      </c>
      <c r="D36" s="10">
        <v>20</v>
      </c>
      <c r="E36" s="10">
        <v>3.71</v>
      </c>
      <c r="F36" s="10">
        <v>18.55</v>
      </c>
    </row>
    <row r="37" spans="1:6" ht="25.5" customHeight="1" x14ac:dyDescent="0.25">
      <c r="A37" s="76" t="s">
        <v>152</v>
      </c>
      <c r="B37" s="76"/>
      <c r="C37" s="45" t="s">
        <v>153</v>
      </c>
      <c r="D37" s="10"/>
      <c r="E37" s="10">
        <v>3.71</v>
      </c>
      <c r="F37" s="10"/>
    </row>
    <row r="38" spans="1:6" ht="25.5" customHeight="1" x14ac:dyDescent="0.25">
      <c r="A38" s="76" t="s">
        <v>160</v>
      </c>
      <c r="B38" s="76"/>
      <c r="C38" s="45" t="s">
        <v>161</v>
      </c>
      <c r="D38" s="10">
        <v>10</v>
      </c>
      <c r="E38" s="10">
        <v>1.96</v>
      </c>
      <c r="F38" s="10">
        <v>19.600000000000001</v>
      </c>
    </row>
    <row r="39" spans="1:6" ht="25.5" customHeight="1" x14ac:dyDescent="0.25">
      <c r="A39" s="76" t="s">
        <v>163</v>
      </c>
      <c r="B39" s="76"/>
      <c r="C39" s="45" t="s">
        <v>164</v>
      </c>
      <c r="D39" s="10"/>
      <c r="E39" s="10">
        <v>1.96</v>
      </c>
      <c r="F39" s="10"/>
    </row>
    <row r="40" spans="1:6" ht="0.75" customHeight="1" x14ac:dyDescent="0.25"/>
    <row r="41" spans="1:6" ht="25.5" customHeight="1" x14ac:dyDescent="0.25">
      <c r="A41" s="76" t="s">
        <v>167</v>
      </c>
      <c r="B41" s="76"/>
      <c r="C41" s="45" t="s">
        <v>168</v>
      </c>
      <c r="D41" s="10">
        <v>1100</v>
      </c>
      <c r="E41" s="10">
        <v>130</v>
      </c>
      <c r="F41" s="10">
        <v>11.82</v>
      </c>
    </row>
    <row r="42" spans="1:6" ht="25.5" customHeight="1" x14ac:dyDescent="0.25">
      <c r="A42" s="76" t="s">
        <v>171</v>
      </c>
      <c r="B42" s="76"/>
      <c r="C42" s="45" t="s">
        <v>172</v>
      </c>
      <c r="D42" s="10"/>
      <c r="E42" s="10">
        <v>0</v>
      </c>
      <c r="F42" s="10"/>
    </row>
    <row r="43" spans="1:6" ht="25.5" customHeight="1" x14ac:dyDescent="0.25">
      <c r="A43" s="76" t="s">
        <v>179</v>
      </c>
      <c r="B43" s="76"/>
      <c r="C43" s="45" t="s">
        <v>180</v>
      </c>
      <c r="D43" s="10"/>
      <c r="E43" s="10">
        <v>130</v>
      </c>
      <c r="F43" s="10"/>
    </row>
    <row r="44" spans="1:6" ht="0.75" customHeight="1" x14ac:dyDescent="0.25"/>
    <row r="45" spans="1:6" ht="25.5" customHeight="1" x14ac:dyDescent="0.25">
      <c r="A45" s="77" t="s">
        <v>247</v>
      </c>
      <c r="B45" s="77"/>
      <c r="C45" s="46" t="s">
        <v>248</v>
      </c>
      <c r="D45" s="38">
        <v>1669300</v>
      </c>
      <c r="E45" s="38">
        <v>737639.32</v>
      </c>
      <c r="F45" s="38">
        <v>44.19</v>
      </c>
    </row>
    <row r="46" spans="1:6" ht="25.5" customHeight="1" x14ac:dyDescent="0.25">
      <c r="A46" s="76" t="s">
        <v>82</v>
      </c>
      <c r="B46" s="76"/>
      <c r="C46" s="45" t="s">
        <v>83</v>
      </c>
      <c r="D46" s="10">
        <v>1576500</v>
      </c>
      <c r="E46" s="10">
        <v>709275.27</v>
      </c>
      <c r="F46" s="10">
        <v>44.99</v>
      </c>
    </row>
    <row r="47" spans="1:6" ht="25.5" customHeight="1" x14ac:dyDescent="0.25">
      <c r="A47" s="76" t="s">
        <v>86</v>
      </c>
      <c r="B47" s="76"/>
      <c r="C47" s="45" t="s">
        <v>87</v>
      </c>
      <c r="D47" s="10"/>
      <c r="E47" s="10">
        <v>578391.89</v>
      </c>
      <c r="F47" s="10"/>
    </row>
    <row r="48" spans="1:6" ht="25.5" customHeight="1" x14ac:dyDescent="0.25">
      <c r="A48" s="76" t="s">
        <v>88</v>
      </c>
      <c r="B48" s="76"/>
      <c r="C48" s="45" t="s">
        <v>89</v>
      </c>
      <c r="D48" s="10"/>
      <c r="E48" s="10">
        <v>3169.74</v>
      </c>
      <c r="F48" s="10"/>
    </row>
    <row r="49" spans="1:6" ht="0.75" customHeight="1" x14ac:dyDescent="0.25"/>
    <row r="50" spans="1:6" ht="25.5" customHeight="1" x14ac:dyDescent="0.25">
      <c r="A50" s="76" t="s">
        <v>90</v>
      </c>
      <c r="B50" s="76"/>
      <c r="C50" s="45" t="s">
        <v>91</v>
      </c>
      <c r="D50" s="10"/>
      <c r="E50" s="10">
        <v>9830.9599999999991</v>
      </c>
      <c r="F50" s="10"/>
    </row>
    <row r="51" spans="1:6" ht="25.5" customHeight="1" x14ac:dyDescent="0.25">
      <c r="A51" s="76" t="s">
        <v>94</v>
      </c>
      <c r="B51" s="76"/>
      <c r="C51" s="45" t="s">
        <v>93</v>
      </c>
      <c r="D51" s="10"/>
      <c r="E51" s="10">
        <v>25124.99</v>
      </c>
      <c r="F51" s="10"/>
    </row>
    <row r="52" spans="1:6" ht="0.75" customHeight="1" x14ac:dyDescent="0.25"/>
    <row r="53" spans="1:6" ht="25.5" customHeight="1" x14ac:dyDescent="0.25">
      <c r="A53" s="76" t="s">
        <v>97</v>
      </c>
      <c r="B53" s="76"/>
      <c r="C53" s="45" t="s">
        <v>98</v>
      </c>
      <c r="D53" s="10"/>
      <c r="E53" s="10">
        <v>92757.69</v>
      </c>
      <c r="F53" s="10"/>
    </row>
    <row r="54" spans="1:6" ht="0.75" customHeight="1" x14ac:dyDescent="0.25"/>
    <row r="55" spans="1:6" ht="25.5" customHeight="1" x14ac:dyDescent="0.25">
      <c r="A55" s="76" t="s">
        <v>99</v>
      </c>
      <c r="B55" s="76"/>
      <c r="C55" s="45" t="s">
        <v>100</v>
      </c>
      <c r="D55" s="10">
        <v>66800</v>
      </c>
      <c r="E55" s="10">
        <v>28364.05</v>
      </c>
      <c r="F55" s="10">
        <v>42.46</v>
      </c>
    </row>
    <row r="56" spans="1:6" ht="25.5" customHeight="1" x14ac:dyDescent="0.25">
      <c r="A56" s="76" t="s">
        <v>105</v>
      </c>
      <c r="B56" s="76"/>
      <c r="C56" s="45" t="s">
        <v>106</v>
      </c>
      <c r="D56" s="10"/>
      <c r="E56" s="10">
        <v>25706.75</v>
      </c>
      <c r="F56" s="10"/>
    </row>
    <row r="57" spans="1:6" ht="25.5" customHeight="1" x14ac:dyDescent="0.25">
      <c r="A57" s="76" t="s">
        <v>111</v>
      </c>
      <c r="B57" s="76"/>
      <c r="C57" s="45" t="s">
        <v>112</v>
      </c>
      <c r="D57" s="10"/>
      <c r="E57" s="10">
        <v>1817.3</v>
      </c>
      <c r="F57" s="10"/>
    </row>
    <row r="58" spans="1:6" ht="0.75" customHeight="1" x14ac:dyDescent="0.25"/>
    <row r="59" spans="1:6" ht="25.5" customHeight="1" x14ac:dyDescent="0.25">
      <c r="A59" s="76" t="s">
        <v>145</v>
      </c>
      <c r="B59" s="76"/>
      <c r="C59" s="45" t="s">
        <v>146</v>
      </c>
      <c r="D59" s="10"/>
      <c r="E59" s="10">
        <v>840</v>
      </c>
      <c r="F59" s="10"/>
    </row>
    <row r="60" spans="1:6" ht="25.5" customHeight="1" x14ac:dyDescent="0.25">
      <c r="A60" s="76" t="s">
        <v>147</v>
      </c>
      <c r="B60" s="76"/>
      <c r="C60" s="45" t="s">
        <v>142</v>
      </c>
      <c r="D60" s="10"/>
      <c r="E60" s="10">
        <v>0</v>
      </c>
      <c r="F60" s="10"/>
    </row>
    <row r="61" spans="1:6" ht="0.75" customHeight="1" x14ac:dyDescent="0.25"/>
    <row r="62" spans="1:6" ht="25.5" customHeight="1" x14ac:dyDescent="0.25">
      <c r="A62" s="76" t="s">
        <v>154</v>
      </c>
      <c r="B62" s="76"/>
      <c r="C62" s="45" t="s">
        <v>155</v>
      </c>
      <c r="D62" s="10">
        <v>17000</v>
      </c>
      <c r="E62" s="10">
        <v>0</v>
      </c>
      <c r="F62" s="10">
        <v>0</v>
      </c>
    </row>
    <row r="63" spans="1:6" ht="25.5" customHeight="1" x14ac:dyDescent="0.25">
      <c r="A63" s="76" t="s">
        <v>158</v>
      </c>
      <c r="B63" s="76"/>
      <c r="C63" s="45" t="s">
        <v>159</v>
      </c>
      <c r="D63" s="10"/>
      <c r="E63" s="10">
        <v>0</v>
      </c>
      <c r="F63" s="10"/>
    </row>
    <row r="64" spans="1:6" ht="25.5" customHeight="1" x14ac:dyDescent="0.25">
      <c r="A64" s="76" t="s">
        <v>167</v>
      </c>
      <c r="B64" s="76"/>
      <c r="C64" s="45" t="s">
        <v>168</v>
      </c>
      <c r="D64" s="10">
        <v>9000</v>
      </c>
      <c r="E64" s="10">
        <v>0</v>
      </c>
      <c r="F64" s="10">
        <v>0</v>
      </c>
    </row>
    <row r="65" spans="1:6" ht="25.5" customHeight="1" x14ac:dyDescent="0.25">
      <c r="A65" s="76" t="s">
        <v>179</v>
      </c>
      <c r="B65" s="76"/>
      <c r="C65" s="45" t="s">
        <v>180</v>
      </c>
      <c r="D65" s="10"/>
      <c r="E65" s="10">
        <v>0</v>
      </c>
      <c r="F65" s="10"/>
    </row>
    <row r="66" spans="1:6" ht="0.75" customHeight="1" x14ac:dyDescent="0.25"/>
    <row r="67" spans="1:6" ht="25.5" customHeight="1" x14ac:dyDescent="0.25">
      <c r="A67" s="77" t="s">
        <v>249</v>
      </c>
      <c r="B67" s="77"/>
      <c r="C67" s="46" t="s">
        <v>250</v>
      </c>
      <c r="D67" s="38">
        <v>1500</v>
      </c>
      <c r="E67" s="38">
        <v>758.63</v>
      </c>
      <c r="F67" s="38">
        <v>50.58</v>
      </c>
    </row>
    <row r="68" spans="1:6" ht="25.5" customHeight="1" x14ac:dyDescent="0.25">
      <c r="A68" s="76" t="s">
        <v>99</v>
      </c>
      <c r="B68" s="76"/>
      <c r="C68" s="45" t="s">
        <v>100</v>
      </c>
      <c r="D68" s="10">
        <v>1100</v>
      </c>
      <c r="E68" s="10">
        <v>600</v>
      </c>
      <c r="F68" s="10">
        <v>54.55</v>
      </c>
    </row>
    <row r="69" spans="1:6" ht="25.5" customHeight="1" x14ac:dyDescent="0.25">
      <c r="A69" s="76" t="s">
        <v>103</v>
      </c>
      <c r="B69" s="76"/>
      <c r="C69" s="45" t="s">
        <v>104</v>
      </c>
      <c r="D69" s="10"/>
      <c r="E69" s="10">
        <v>600</v>
      </c>
      <c r="F69" s="10"/>
    </row>
    <row r="70" spans="1:6" ht="0.75" customHeight="1" x14ac:dyDescent="0.25"/>
    <row r="71" spans="1:6" ht="25.5" customHeight="1" x14ac:dyDescent="0.25">
      <c r="A71" s="76" t="s">
        <v>167</v>
      </c>
      <c r="B71" s="76"/>
      <c r="C71" s="45" t="s">
        <v>168</v>
      </c>
      <c r="D71" s="10">
        <v>400</v>
      </c>
      <c r="E71" s="10">
        <v>158.63</v>
      </c>
      <c r="F71" s="10">
        <v>39.659999999999997</v>
      </c>
    </row>
    <row r="72" spans="1:6" ht="25.5" customHeight="1" x14ac:dyDescent="0.25">
      <c r="A72" s="76" t="s">
        <v>171</v>
      </c>
      <c r="B72" s="76"/>
      <c r="C72" s="45" t="s">
        <v>172</v>
      </c>
      <c r="D72" s="10"/>
      <c r="E72" s="10">
        <v>0</v>
      </c>
      <c r="F72" s="10"/>
    </row>
    <row r="73" spans="1:6" ht="25.5" customHeight="1" x14ac:dyDescent="0.25">
      <c r="A73" s="76" t="s">
        <v>251</v>
      </c>
      <c r="B73" s="76"/>
      <c r="C73" s="45" t="s">
        <v>252</v>
      </c>
      <c r="D73" s="10"/>
      <c r="E73" s="10">
        <v>0</v>
      </c>
      <c r="F73" s="10"/>
    </row>
    <row r="74" spans="1:6" ht="0.75" customHeight="1" x14ac:dyDescent="0.25"/>
    <row r="75" spans="1:6" ht="25.5" customHeight="1" x14ac:dyDescent="0.25">
      <c r="A75" s="76" t="s">
        <v>179</v>
      </c>
      <c r="B75" s="76"/>
      <c r="C75" s="45" t="s">
        <v>180</v>
      </c>
      <c r="D75" s="10"/>
      <c r="E75" s="10">
        <v>158.63</v>
      </c>
      <c r="F75" s="10"/>
    </row>
    <row r="76" spans="1:6" ht="25.5" customHeight="1" x14ac:dyDescent="0.25">
      <c r="A76" s="77" t="s">
        <v>253</v>
      </c>
      <c r="B76" s="77"/>
      <c r="C76" s="46" t="s">
        <v>254</v>
      </c>
      <c r="D76" s="38">
        <v>500</v>
      </c>
      <c r="E76" s="38">
        <v>0</v>
      </c>
      <c r="F76" s="38">
        <v>0</v>
      </c>
    </row>
    <row r="77" spans="1:6" ht="25.5" customHeight="1" x14ac:dyDescent="0.25">
      <c r="A77" s="76" t="s">
        <v>99</v>
      </c>
      <c r="B77" s="76"/>
      <c r="C77" s="45" t="s">
        <v>100</v>
      </c>
      <c r="D77" s="10">
        <v>500</v>
      </c>
      <c r="E77" s="10">
        <v>0</v>
      </c>
      <c r="F77" s="10">
        <v>0</v>
      </c>
    </row>
    <row r="78" spans="1:6" ht="25.5" customHeight="1" x14ac:dyDescent="0.25">
      <c r="A78" s="76" t="s">
        <v>127</v>
      </c>
      <c r="B78" s="76"/>
      <c r="C78" s="45" t="s">
        <v>128</v>
      </c>
      <c r="D78" s="10"/>
      <c r="E78" s="10">
        <v>0</v>
      </c>
      <c r="F78" s="10"/>
    </row>
    <row r="79" spans="1:6" ht="0.75" customHeight="1" x14ac:dyDescent="0.25"/>
    <row r="80" spans="1:6" ht="25.5" customHeight="1" x14ac:dyDescent="0.25">
      <c r="A80" s="78" t="s">
        <v>255</v>
      </c>
      <c r="B80" s="78"/>
      <c r="C80" s="43" t="s">
        <v>256</v>
      </c>
      <c r="D80" s="35">
        <v>94520.86</v>
      </c>
      <c r="E80" s="35">
        <v>50068.87</v>
      </c>
      <c r="F80" s="35">
        <v>52.97</v>
      </c>
    </row>
    <row r="81" spans="1:6" ht="25.5" customHeight="1" x14ac:dyDescent="0.25">
      <c r="A81" s="78" t="s">
        <v>257</v>
      </c>
      <c r="B81" s="78"/>
      <c r="C81" s="43" t="s">
        <v>258</v>
      </c>
      <c r="D81" s="35">
        <v>14220</v>
      </c>
      <c r="E81" s="35">
        <v>6155.71</v>
      </c>
      <c r="F81" s="35">
        <v>43.29</v>
      </c>
    </row>
    <row r="82" spans="1:6" ht="25.5" customHeight="1" x14ac:dyDescent="0.25">
      <c r="A82" s="77" t="s">
        <v>259</v>
      </c>
      <c r="B82" s="77"/>
      <c r="C82" s="46" t="s">
        <v>260</v>
      </c>
      <c r="D82" s="38">
        <v>0</v>
      </c>
      <c r="E82" s="38">
        <v>307.79000000000002</v>
      </c>
      <c r="F82" s="38">
        <v>0</v>
      </c>
    </row>
    <row r="83" spans="1:6" ht="25.5" customHeight="1" x14ac:dyDescent="0.25">
      <c r="A83" s="76" t="s">
        <v>82</v>
      </c>
      <c r="B83" s="76"/>
      <c r="C83" s="45" t="s">
        <v>83</v>
      </c>
      <c r="D83" s="10">
        <v>0</v>
      </c>
      <c r="E83" s="10">
        <v>301.79000000000002</v>
      </c>
      <c r="F83" s="10">
        <v>0</v>
      </c>
    </row>
    <row r="84" spans="1:6" ht="25.5" customHeight="1" x14ac:dyDescent="0.25">
      <c r="A84" s="76" t="s">
        <v>86</v>
      </c>
      <c r="B84" s="76"/>
      <c r="C84" s="45" t="s">
        <v>87</v>
      </c>
      <c r="D84" s="10"/>
      <c r="E84" s="10">
        <v>241.86</v>
      </c>
      <c r="F84" s="10"/>
    </row>
    <row r="85" spans="1:6" ht="25.5" customHeight="1" x14ac:dyDescent="0.25">
      <c r="A85" s="76" t="s">
        <v>94</v>
      </c>
      <c r="B85" s="76"/>
      <c r="C85" s="45" t="s">
        <v>93</v>
      </c>
      <c r="D85" s="10"/>
      <c r="E85" s="10">
        <v>26.81</v>
      </c>
      <c r="F85" s="10"/>
    </row>
    <row r="86" spans="1:6" ht="0.75" customHeight="1" x14ac:dyDescent="0.25"/>
    <row r="87" spans="1:6" ht="25.5" customHeight="1" x14ac:dyDescent="0.25">
      <c r="A87" s="76" t="s">
        <v>97</v>
      </c>
      <c r="B87" s="76"/>
      <c r="C87" s="45" t="s">
        <v>98</v>
      </c>
      <c r="D87" s="10"/>
      <c r="E87" s="10">
        <v>33.119999999999997</v>
      </c>
      <c r="F87" s="10"/>
    </row>
    <row r="88" spans="1:6" ht="0.75" customHeight="1" x14ac:dyDescent="0.25"/>
    <row r="89" spans="1:6" ht="25.5" customHeight="1" x14ac:dyDescent="0.25">
      <c r="A89" s="76" t="s">
        <v>99</v>
      </c>
      <c r="B89" s="76"/>
      <c r="C89" s="45" t="s">
        <v>100</v>
      </c>
      <c r="D89" s="10">
        <v>0</v>
      </c>
      <c r="E89" s="10">
        <v>6</v>
      </c>
      <c r="F89" s="10">
        <v>0</v>
      </c>
    </row>
    <row r="90" spans="1:6" ht="25.5" customHeight="1" x14ac:dyDescent="0.25">
      <c r="A90" s="76" t="s">
        <v>103</v>
      </c>
      <c r="B90" s="76"/>
      <c r="C90" s="45" t="s">
        <v>104</v>
      </c>
      <c r="D90" s="10"/>
      <c r="E90" s="10">
        <v>6</v>
      </c>
      <c r="F90" s="10"/>
    </row>
    <row r="91" spans="1:6" ht="25.5" customHeight="1" x14ac:dyDescent="0.25">
      <c r="A91" s="77" t="s">
        <v>247</v>
      </c>
      <c r="B91" s="77"/>
      <c r="C91" s="46" t="s">
        <v>261</v>
      </c>
      <c r="D91" s="38">
        <v>2133</v>
      </c>
      <c r="E91" s="38">
        <v>877.19</v>
      </c>
      <c r="F91" s="38">
        <v>41.12</v>
      </c>
    </row>
    <row r="92" spans="1:6" ht="25.5" customHeight="1" x14ac:dyDescent="0.25">
      <c r="A92" s="76" t="s">
        <v>82</v>
      </c>
      <c r="B92" s="76"/>
      <c r="C92" s="45" t="s">
        <v>83</v>
      </c>
      <c r="D92" s="10">
        <v>2106</v>
      </c>
      <c r="E92" s="10">
        <v>860.09</v>
      </c>
      <c r="F92" s="10">
        <v>40.840000000000003</v>
      </c>
    </row>
    <row r="93" spans="1:6" ht="25.5" customHeight="1" x14ac:dyDescent="0.25">
      <c r="A93" s="76" t="s">
        <v>86</v>
      </c>
      <c r="B93" s="76"/>
      <c r="C93" s="45" t="s">
        <v>87</v>
      </c>
      <c r="D93" s="10"/>
      <c r="E93" s="10">
        <v>689.34</v>
      </c>
      <c r="F93" s="10"/>
    </row>
    <row r="94" spans="1:6" ht="0.75" customHeight="1" x14ac:dyDescent="0.25"/>
    <row r="95" spans="1:6" ht="25.5" customHeight="1" x14ac:dyDescent="0.25">
      <c r="A95" s="76" t="s">
        <v>94</v>
      </c>
      <c r="B95" s="76"/>
      <c r="C95" s="45" t="s">
        <v>93</v>
      </c>
      <c r="D95" s="10"/>
      <c r="E95" s="10">
        <v>57</v>
      </c>
      <c r="F95" s="10"/>
    </row>
    <row r="96" spans="1:6" ht="25.5" customHeight="1" x14ac:dyDescent="0.25">
      <c r="A96" s="76" t="s">
        <v>97</v>
      </c>
      <c r="B96" s="76"/>
      <c r="C96" s="45" t="s">
        <v>98</v>
      </c>
      <c r="D96" s="10"/>
      <c r="E96" s="10">
        <v>113.75</v>
      </c>
      <c r="F96" s="10"/>
    </row>
    <row r="97" spans="1:6" ht="0.75" customHeight="1" x14ac:dyDescent="0.25"/>
    <row r="98" spans="1:6" ht="25.5" customHeight="1" x14ac:dyDescent="0.25">
      <c r="A98" s="76" t="s">
        <v>99</v>
      </c>
      <c r="B98" s="76"/>
      <c r="C98" s="45" t="s">
        <v>100</v>
      </c>
      <c r="D98" s="10">
        <v>27</v>
      </c>
      <c r="E98" s="10">
        <v>17.100000000000001</v>
      </c>
      <c r="F98" s="10">
        <v>63.33</v>
      </c>
    </row>
    <row r="99" spans="1:6" ht="25.5" customHeight="1" x14ac:dyDescent="0.25">
      <c r="A99" s="76" t="s">
        <v>103</v>
      </c>
      <c r="B99" s="76"/>
      <c r="C99" s="45" t="s">
        <v>104</v>
      </c>
      <c r="D99" s="10"/>
      <c r="E99" s="10">
        <v>17.100000000000001</v>
      </c>
      <c r="F99" s="10"/>
    </row>
    <row r="100" spans="1:6" ht="25.5" customHeight="1" x14ac:dyDescent="0.25">
      <c r="A100" s="76" t="s">
        <v>105</v>
      </c>
      <c r="B100" s="76"/>
      <c r="C100" s="45" t="s">
        <v>106</v>
      </c>
      <c r="D100" s="10"/>
      <c r="E100" s="10">
        <v>0</v>
      </c>
      <c r="F100" s="10"/>
    </row>
    <row r="101" spans="1:6" ht="0.75" customHeight="1" x14ac:dyDescent="0.25"/>
    <row r="102" spans="1:6" ht="25.5" customHeight="1" x14ac:dyDescent="0.25">
      <c r="A102" s="76" t="s">
        <v>133</v>
      </c>
      <c r="B102" s="76"/>
      <c r="C102" s="45" t="s">
        <v>134</v>
      </c>
      <c r="D102" s="10"/>
      <c r="E102" s="10">
        <v>0</v>
      </c>
      <c r="F102" s="10"/>
    </row>
    <row r="103" spans="1:6" ht="0.75" customHeight="1" x14ac:dyDescent="0.25"/>
    <row r="104" spans="1:6" ht="25.5" customHeight="1" x14ac:dyDescent="0.25">
      <c r="A104" s="77" t="s">
        <v>262</v>
      </c>
      <c r="B104" s="77"/>
      <c r="C104" s="46" t="s">
        <v>263</v>
      </c>
      <c r="D104" s="38">
        <v>12087</v>
      </c>
      <c r="E104" s="38">
        <v>4970.7299999999996</v>
      </c>
      <c r="F104" s="38">
        <v>41.12</v>
      </c>
    </row>
    <row r="105" spans="1:6" ht="25.5" customHeight="1" x14ac:dyDescent="0.25">
      <c r="A105" s="76" t="s">
        <v>82</v>
      </c>
      <c r="B105" s="76"/>
      <c r="C105" s="45" t="s">
        <v>83</v>
      </c>
      <c r="D105" s="10">
        <v>11934</v>
      </c>
      <c r="E105" s="10">
        <v>4873.83</v>
      </c>
      <c r="F105" s="10">
        <v>40.840000000000003</v>
      </c>
    </row>
    <row r="106" spans="1:6" ht="25.5" customHeight="1" x14ac:dyDescent="0.25">
      <c r="A106" s="76" t="s">
        <v>86</v>
      </c>
      <c r="B106" s="76"/>
      <c r="C106" s="45" t="s">
        <v>87</v>
      </c>
      <c r="D106" s="10"/>
      <c r="E106" s="10">
        <v>3906.3</v>
      </c>
      <c r="F106" s="10"/>
    </row>
    <row r="107" spans="1:6" ht="25.5" customHeight="1" x14ac:dyDescent="0.25">
      <c r="A107" s="76" t="s">
        <v>94</v>
      </c>
      <c r="B107" s="76"/>
      <c r="C107" s="45" t="s">
        <v>93</v>
      </c>
      <c r="D107" s="10"/>
      <c r="E107" s="10">
        <v>323</v>
      </c>
      <c r="F107" s="10"/>
    </row>
    <row r="108" spans="1:6" ht="0.75" customHeight="1" x14ac:dyDescent="0.25"/>
    <row r="109" spans="1:6" ht="25.5" customHeight="1" x14ac:dyDescent="0.25">
      <c r="A109" s="76" t="s">
        <v>97</v>
      </c>
      <c r="B109" s="76"/>
      <c r="C109" s="45" t="s">
        <v>98</v>
      </c>
      <c r="D109" s="10"/>
      <c r="E109" s="10">
        <v>644.53</v>
      </c>
      <c r="F109" s="10"/>
    </row>
    <row r="110" spans="1:6" ht="25.5" customHeight="1" x14ac:dyDescent="0.25">
      <c r="A110" s="76" t="s">
        <v>99</v>
      </c>
      <c r="B110" s="76"/>
      <c r="C110" s="45" t="s">
        <v>100</v>
      </c>
      <c r="D110" s="10">
        <v>153</v>
      </c>
      <c r="E110" s="10">
        <v>96.9</v>
      </c>
      <c r="F110" s="10">
        <v>63.33</v>
      </c>
    </row>
    <row r="111" spans="1:6" ht="25.5" customHeight="1" x14ac:dyDescent="0.25">
      <c r="A111" s="76" t="s">
        <v>103</v>
      </c>
      <c r="B111" s="76"/>
      <c r="C111" s="45" t="s">
        <v>104</v>
      </c>
      <c r="D111" s="10"/>
      <c r="E111" s="10">
        <v>96.9</v>
      </c>
      <c r="F111" s="10"/>
    </row>
    <row r="112" spans="1:6" ht="0.75" customHeight="1" x14ac:dyDescent="0.25"/>
    <row r="113" spans="1:6" ht="25.5" customHeight="1" x14ac:dyDescent="0.25">
      <c r="A113" s="76" t="s">
        <v>105</v>
      </c>
      <c r="B113" s="76"/>
      <c r="C113" s="45" t="s">
        <v>106</v>
      </c>
      <c r="D113" s="10"/>
      <c r="E113" s="10">
        <v>0</v>
      </c>
      <c r="F113" s="10"/>
    </row>
    <row r="114" spans="1:6" ht="25.5" customHeight="1" x14ac:dyDescent="0.25">
      <c r="A114" s="76" t="s">
        <v>133</v>
      </c>
      <c r="B114" s="76"/>
      <c r="C114" s="45" t="s">
        <v>134</v>
      </c>
      <c r="D114" s="10"/>
      <c r="E114" s="10">
        <v>0</v>
      </c>
      <c r="F114" s="10"/>
    </row>
    <row r="115" spans="1:6" ht="0.75" customHeight="1" x14ac:dyDescent="0.25"/>
    <row r="116" spans="1:6" ht="25.5" customHeight="1" x14ac:dyDescent="0.25">
      <c r="A116" s="76" t="s">
        <v>82</v>
      </c>
      <c r="B116" s="76"/>
      <c r="C116" s="45" t="s">
        <v>83</v>
      </c>
      <c r="D116" s="10">
        <v>0</v>
      </c>
      <c r="E116" s="10">
        <v>0</v>
      </c>
      <c r="F116" s="10">
        <v>0</v>
      </c>
    </row>
    <row r="117" spans="1:6" ht="25.5" customHeight="1" x14ac:dyDescent="0.25">
      <c r="A117" s="78" t="s">
        <v>264</v>
      </c>
      <c r="B117" s="78"/>
      <c r="C117" s="43" t="s">
        <v>265</v>
      </c>
      <c r="D117" s="35">
        <v>75000</v>
      </c>
      <c r="E117" s="35">
        <v>40846.720000000001</v>
      </c>
      <c r="F117" s="35">
        <v>54.46</v>
      </c>
    </row>
    <row r="118" spans="1:6" ht="25.5" customHeight="1" x14ac:dyDescent="0.25">
      <c r="A118" s="77" t="s">
        <v>262</v>
      </c>
      <c r="B118" s="77"/>
      <c r="C118" s="46" t="s">
        <v>266</v>
      </c>
      <c r="D118" s="38">
        <v>75000</v>
      </c>
      <c r="E118" s="38">
        <v>40846.720000000001</v>
      </c>
      <c r="F118" s="38">
        <v>54.46</v>
      </c>
    </row>
    <row r="119" spans="1:6" ht="25.5" customHeight="1" x14ac:dyDescent="0.25">
      <c r="A119" s="76" t="s">
        <v>99</v>
      </c>
      <c r="B119" s="76"/>
      <c r="C119" s="45" t="s">
        <v>100</v>
      </c>
      <c r="D119" s="10">
        <v>75000</v>
      </c>
      <c r="E119" s="10">
        <v>40846.720000000001</v>
      </c>
      <c r="F119" s="10">
        <v>54.46</v>
      </c>
    </row>
    <row r="120" spans="1:6" ht="25.5" customHeight="1" x14ac:dyDescent="0.25">
      <c r="A120" s="76" t="s">
        <v>113</v>
      </c>
      <c r="B120" s="76"/>
      <c r="C120" s="45" t="s">
        <v>114</v>
      </c>
      <c r="D120" s="10"/>
      <c r="E120" s="10">
        <v>40846.720000000001</v>
      </c>
      <c r="F120" s="10"/>
    </row>
    <row r="121" spans="1:6" ht="0.75" customHeight="1" x14ac:dyDescent="0.25"/>
    <row r="122" spans="1:6" ht="25.5" customHeight="1" x14ac:dyDescent="0.25">
      <c r="A122" s="78" t="s">
        <v>267</v>
      </c>
      <c r="B122" s="78"/>
      <c r="C122" s="43" t="s">
        <v>268</v>
      </c>
      <c r="D122" s="35">
        <v>200</v>
      </c>
      <c r="E122" s="35">
        <v>0</v>
      </c>
      <c r="F122" s="35">
        <v>0</v>
      </c>
    </row>
    <row r="123" spans="1:6" ht="25.5" customHeight="1" x14ac:dyDescent="0.25">
      <c r="A123" s="77" t="s">
        <v>247</v>
      </c>
      <c r="B123" s="77"/>
      <c r="C123" s="46" t="s">
        <v>248</v>
      </c>
      <c r="D123" s="38">
        <v>200</v>
      </c>
      <c r="E123" s="38">
        <v>0</v>
      </c>
      <c r="F123" s="38">
        <v>0</v>
      </c>
    </row>
    <row r="124" spans="1:6" ht="25.5" customHeight="1" x14ac:dyDescent="0.25">
      <c r="A124" s="76" t="s">
        <v>99</v>
      </c>
      <c r="B124" s="76"/>
      <c r="C124" s="45" t="s">
        <v>100</v>
      </c>
      <c r="D124" s="10">
        <v>200</v>
      </c>
      <c r="E124" s="10">
        <v>0</v>
      </c>
      <c r="F124" s="10">
        <v>0</v>
      </c>
    </row>
    <row r="125" spans="1:6" ht="25.5" customHeight="1" x14ac:dyDescent="0.25">
      <c r="A125" s="76" t="s">
        <v>113</v>
      </c>
      <c r="B125" s="76"/>
      <c r="C125" s="45" t="s">
        <v>114</v>
      </c>
      <c r="D125" s="10"/>
      <c r="E125" s="10">
        <v>0</v>
      </c>
      <c r="F125" s="10"/>
    </row>
    <row r="126" spans="1:6" ht="25.5" customHeight="1" x14ac:dyDescent="0.25">
      <c r="A126" s="78" t="s">
        <v>269</v>
      </c>
      <c r="B126" s="78"/>
      <c r="C126" s="43" t="s">
        <v>270</v>
      </c>
      <c r="D126" s="35">
        <v>4450.8599999999997</v>
      </c>
      <c r="E126" s="35">
        <v>2463.44</v>
      </c>
      <c r="F126" s="35">
        <v>55.35</v>
      </c>
    </row>
    <row r="127" spans="1:6" ht="25.5" customHeight="1" x14ac:dyDescent="0.25">
      <c r="A127" s="77" t="s">
        <v>247</v>
      </c>
      <c r="B127" s="77"/>
      <c r="C127" s="46" t="s">
        <v>261</v>
      </c>
      <c r="D127" s="38">
        <v>512.04999999999995</v>
      </c>
      <c r="E127" s="38">
        <v>175.21</v>
      </c>
      <c r="F127" s="38">
        <v>34.22</v>
      </c>
    </row>
    <row r="128" spans="1:6" ht="25.5" customHeight="1" x14ac:dyDescent="0.25">
      <c r="A128" s="76" t="s">
        <v>99</v>
      </c>
      <c r="B128" s="76"/>
      <c r="C128" s="45" t="s">
        <v>100</v>
      </c>
      <c r="D128" s="10">
        <v>512.04999999999995</v>
      </c>
      <c r="E128" s="10">
        <v>175.21</v>
      </c>
      <c r="F128" s="10">
        <v>34.22</v>
      </c>
    </row>
    <row r="129" spans="1:6" ht="25.5" customHeight="1" x14ac:dyDescent="0.25">
      <c r="A129" s="76" t="s">
        <v>113</v>
      </c>
      <c r="B129" s="76"/>
      <c r="C129" s="45" t="s">
        <v>114</v>
      </c>
      <c r="D129" s="10"/>
      <c r="E129" s="10">
        <v>175.21</v>
      </c>
      <c r="F129" s="10"/>
    </row>
    <row r="130" spans="1:6" ht="0.75" customHeight="1" x14ac:dyDescent="0.25"/>
    <row r="131" spans="1:6" ht="25.5" customHeight="1" x14ac:dyDescent="0.25">
      <c r="A131" s="77" t="s">
        <v>271</v>
      </c>
      <c r="B131" s="77"/>
      <c r="C131" s="46" t="s">
        <v>272</v>
      </c>
      <c r="D131" s="38">
        <v>3938.81</v>
      </c>
      <c r="E131" s="38">
        <v>2288.23</v>
      </c>
      <c r="F131" s="38">
        <v>58.09</v>
      </c>
    </row>
    <row r="132" spans="1:6" ht="25.5" customHeight="1" x14ac:dyDescent="0.25">
      <c r="A132" s="76" t="s">
        <v>99</v>
      </c>
      <c r="B132" s="76"/>
      <c r="C132" s="45" t="s">
        <v>100</v>
      </c>
      <c r="D132" s="10">
        <v>3938.81</v>
      </c>
      <c r="E132" s="10">
        <v>2288.23</v>
      </c>
      <c r="F132" s="10">
        <v>58.09</v>
      </c>
    </row>
    <row r="133" spans="1:6" ht="25.5" customHeight="1" x14ac:dyDescent="0.25">
      <c r="A133" s="76" t="s">
        <v>113</v>
      </c>
      <c r="B133" s="76"/>
      <c r="C133" s="45" t="s">
        <v>114</v>
      </c>
      <c r="D133" s="10"/>
      <c r="E133" s="10">
        <v>2288.23</v>
      </c>
      <c r="F133" s="10"/>
    </row>
    <row r="134" spans="1:6" ht="25.5" customHeight="1" x14ac:dyDescent="0.25">
      <c r="A134" s="78" t="s">
        <v>273</v>
      </c>
      <c r="B134" s="78"/>
      <c r="C134" s="43" t="s">
        <v>274</v>
      </c>
      <c r="D134" s="35">
        <v>650</v>
      </c>
      <c r="E134" s="35">
        <v>603</v>
      </c>
      <c r="F134" s="35">
        <v>92.77</v>
      </c>
    </row>
    <row r="135" spans="1:6" ht="25.5" customHeight="1" x14ac:dyDescent="0.25">
      <c r="A135" s="77" t="s">
        <v>247</v>
      </c>
      <c r="B135" s="77"/>
      <c r="C135" s="46" t="s">
        <v>248</v>
      </c>
      <c r="D135" s="38">
        <v>650</v>
      </c>
      <c r="E135" s="38">
        <v>603</v>
      </c>
      <c r="F135" s="38">
        <v>92.77</v>
      </c>
    </row>
    <row r="136" spans="1:6" ht="25.5" customHeight="1" x14ac:dyDescent="0.25">
      <c r="A136" s="76" t="s">
        <v>160</v>
      </c>
      <c r="B136" s="76"/>
      <c r="C136" s="45" t="s">
        <v>161</v>
      </c>
      <c r="D136" s="10">
        <v>650</v>
      </c>
      <c r="E136" s="10">
        <v>603</v>
      </c>
      <c r="F136" s="10">
        <v>92.77</v>
      </c>
    </row>
    <row r="137" spans="1:6" ht="25.5" customHeight="1" x14ac:dyDescent="0.25">
      <c r="A137" s="76" t="s">
        <v>163</v>
      </c>
      <c r="B137" s="76"/>
      <c r="C137" s="45" t="s">
        <v>164</v>
      </c>
      <c r="D137" s="10"/>
      <c r="E137" s="10">
        <v>603</v>
      </c>
      <c r="F137" s="10"/>
    </row>
    <row r="138" spans="1:6" ht="0.75" customHeight="1" x14ac:dyDescent="0.25"/>
    <row r="139" spans="1:6" ht="25.5" customHeight="1" x14ac:dyDescent="0.25">
      <c r="A139" s="78" t="s">
        <v>275</v>
      </c>
      <c r="B139" s="78"/>
      <c r="C139" s="43" t="s">
        <v>276</v>
      </c>
      <c r="D139" s="35">
        <v>93965</v>
      </c>
      <c r="E139" s="35">
        <v>55245.09</v>
      </c>
      <c r="F139" s="35">
        <v>58.79</v>
      </c>
    </row>
    <row r="140" spans="1:6" ht="25.5" customHeight="1" x14ac:dyDescent="0.25">
      <c r="A140" s="78" t="s">
        <v>277</v>
      </c>
      <c r="B140" s="78"/>
      <c r="C140" s="43" t="s">
        <v>278</v>
      </c>
      <c r="D140" s="35">
        <v>57250</v>
      </c>
      <c r="E140" s="35">
        <v>35708.480000000003</v>
      </c>
      <c r="F140" s="35">
        <v>62.37</v>
      </c>
    </row>
    <row r="141" spans="1:6" ht="25.5" customHeight="1" x14ac:dyDescent="0.25">
      <c r="A141" s="77" t="s">
        <v>247</v>
      </c>
      <c r="B141" s="77"/>
      <c r="C141" s="46" t="s">
        <v>279</v>
      </c>
      <c r="D141" s="38">
        <v>57250</v>
      </c>
      <c r="E141" s="38">
        <v>35708.480000000003</v>
      </c>
      <c r="F141" s="38">
        <v>62.37</v>
      </c>
    </row>
    <row r="142" spans="1:6" ht="25.5" customHeight="1" x14ac:dyDescent="0.25">
      <c r="A142" s="76" t="s">
        <v>82</v>
      </c>
      <c r="B142" s="76"/>
      <c r="C142" s="45" t="s">
        <v>83</v>
      </c>
      <c r="D142" s="10">
        <v>600</v>
      </c>
      <c r="E142" s="10">
        <v>360</v>
      </c>
      <c r="F142" s="10">
        <v>60</v>
      </c>
    </row>
    <row r="143" spans="1:6" ht="25.5" customHeight="1" x14ac:dyDescent="0.25">
      <c r="A143" s="76" t="s">
        <v>86</v>
      </c>
      <c r="B143" s="76"/>
      <c r="C143" s="45" t="s">
        <v>87</v>
      </c>
      <c r="D143" s="10"/>
      <c r="E143" s="10">
        <v>309</v>
      </c>
      <c r="F143" s="10"/>
    </row>
    <row r="144" spans="1:6" ht="0.75" customHeight="1" x14ac:dyDescent="0.25"/>
    <row r="145" spans="1:6" ht="25.5" customHeight="1" x14ac:dyDescent="0.25">
      <c r="A145" s="76" t="s">
        <v>97</v>
      </c>
      <c r="B145" s="76"/>
      <c r="C145" s="45" t="s">
        <v>98</v>
      </c>
      <c r="D145" s="10"/>
      <c r="E145" s="10">
        <v>51</v>
      </c>
      <c r="F145" s="10"/>
    </row>
    <row r="146" spans="1:6" ht="25.5" customHeight="1" x14ac:dyDescent="0.25">
      <c r="A146" s="76" t="s">
        <v>99</v>
      </c>
      <c r="B146" s="76"/>
      <c r="C146" s="45" t="s">
        <v>100</v>
      </c>
      <c r="D146" s="10">
        <v>56650</v>
      </c>
      <c r="E146" s="10">
        <v>35348.480000000003</v>
      </c>
      <c r="F146" s="10">
        <v>62.4</v>
      </c>
    </row>
    <row r="147" spans="1:6" ht="25.5" customHeight="1" x14ac:dyDescent="0.25">
      <c r="A147" s="76" t="s">
        <v>115</v>
      </c>
      <c r="B147" s="76"/>
      <c r="C147" s="45" t="s">
        <v>116</v>
      </c>
      <c r="D147" s="10"/>
      <c r="E147" s="10">
        <v>29948.58</v>
      </c>
      <c r="F147" s="10"/>
    </row>
    <row r="148" spans="1:6" ht="0.75" customHeight="1" x14ac:dyDescent="0.25"/>
    <row r="149" spans="1:6" ht="25.5" customHeight="1" x14ac:dyDescent="0.25">
      <c r="A149" s="76" t="s">
        <v>133</v>
      </c>
      <c r="B149" s="76"/>
      <c r="C149" s="45" t="s">
        <v>134</v>
      </c>
      <c r="D149" s="10"/>
      <c r="E149" s="10">
        <v>1825.58</v>
      </c>
      <c r="F149" s="10"/>
    </row>
    <row r="150" spans="1:6" ht="25.5" customHeight="1" x14ac:dyDescent="0.25">
      <c r="A150" s="76" t="s">
        <v>137</v>
      </c>
      <c r="B150" s="76"/>
      <c r="C150" s="45" t="s">
        <v>138</v>
      </c>
      <c r="D150" s="10"/>
      <c r="E150" s="10">
        <v>1050</v>
      </c>
      <c r="F150" s="10"/>
    </row>
    <row r="151" spans="1:6" ht="0.75" customHeight="1" x14ac:dyDescent="0.25"/>
    <row r="152" spans="1:6" ht="25.5" customHeight="1" x14ac:dyDescent="0.25">
      <c r="A152" s="76" t="s">
        <v>143</v>
      </c>
      <c r="B152" s="76"/>
      <c r="C152" s="45" t="s">
        <v>144</v>
      </c>
      <c r="D152" s="10"/>
      <c r="E152" s="10">
        <v>2524.3200000000002</v>
      </c>
      <c r="F152" s="10"/>
    </row>
    <row r="153" spans="1:6" ht="25.5" customHeight="1" x14ac:dyDescent="0.25">
      <c r="A153" s="78" t="s">
        <v>280</v>
      </c>
      <c r="B153" s="78"/>
      <c r="C153" s="43" t="s">
        <v>281</v>
      </c>
      <c r="D153" s="35">
        <v>32015</v>
      </c>
      <c r="E153" s="35">
        <v>15986.06</v>
      </c>
      <c r="F153" s="35">
        <v>49.93</v>
      </c>
    </row>
    <row r="154" spans="1:6" ht="25.5" customHeight="1" x14ac:dyDescent="0.25">
      <c r="A154" s="77" t="s">
        <v>247</v>
      </c>
      <c r="B154" s="77"/>
      <c r="C154" s="46" t="s">
        <v>279</v>
      </c>
      <c r="D154" s="38">
        <v>32015</v>
      </c>
      <c r="E154" s="38">
        <v>15986.06</v>
      </c>
      <c r="F154" s="38">
        <v>49.93</v>
      </c>
    </row>
    <row r="155" spans="1:6" ht="25.5" customHeight="1" x14ac:dyDescent="0.25">
      <c r="A155" s="76" t="s">
        <v>99</v>
      </c>
      <c r="B155" s="76"/>
      <c r="C155" s="45" t="s">
        <v>100</v>
      </c>
      <c r="D155" s="10">
        <v>32001</v>
      </c>
      <c r="E155" s="10">
        <v>15986.06</v>
      </c>
      <c r="F155" s="10">
        <v>49.95</v>
      </c>
    </row>
    <row r="156" spans="1:6" ht="25.5" customHeight="1" x14ac:dyDescent="0.25">
      <c r="A156" s="76" t="s">
        <v>103</v>
      </c>
      <c r="B156" s="76"/>
      <c r="C156" s="45" t="s">
        <v>104</v>
      </c>
      <c r="D156" s="10"/>
      <c r="E156" s="10">
        <v>1687.5</v>
      </c>
      <c r="F156" s="10"/>
    </row>
    <row r="157" spans="1:6" ht="0.75" customHeight="1" x14ac:dyDescent="0.25"/>
    <row r="158" spans="1:6" ht="25.5" customHeight="1" x14ac:dyDescent="0.25">
      <c r="A158" s="76" t="s">
        <v>107</v>
      </c>
      <c r="B158" s="76"/>
      <c r="C158" s="45" t="s">
        <v>108</v>
      </c>
      <c r="D158" s="10"/>
      <c r="E158" s="10">
        <v>36.5</v>
      </c>
      <c r="F158" s="10"/>
    </row>
    <row r="159" spans="1:6" ht="0.75" customHeight="1" x14ac:dyDescent="0.25"/>
    <row r="160" spans="1:6" ht="25.5" customHeight="1" x14ac:dyDescent="0.25">
      <c r="A160" s="76" t="s">
        <v>282</v>
      </c>
      <c r="B160" s="76"/>
      <c r="C160" s="45" t="s">
        <v>283</v>
      </c>
      <c r="D160" s="10"/>
      <c r="E160" s="10">
        <v>0</v>
      </c>
      <c r="F160" s="10"/>
    </row>
    <row r="161" spans="1:6" ht="25.5" customHeight="1" x14ac:dyDescent="0.25">
      <c r="A161" s="76" t="s">
        <v>111</v>
      </c>
      <c r="B161" s="76"/>
      <c r="C161" s="45" t="s">
        <v>112</v>
      </c>
      <c r="D161" s="10"/>
      <c r="E161" s="10">
        <v>5915.79</v>
      </c>
      <c r="F161" s="10"/>
    </row>
    <row r="162" spans="1:6" ht="0.75" customHeight="1" x14ac:dyDescent="0.25"/>
    <row r="163" spans="1:6" ht="25.5" customHeight="1" x14ac:dyDescent="0.25">
      <c r="A163" s="76" t="s">
        <v>113</v>
      </c>
      <c r="B163" s="76"/>
      <c r="C163" s="45" t="s">
        <v>114</v>
      </c>
      <c r="D163" s="10"/>
      <c r="E163" s="10">
        <v>145.04</v>
      </c>
      <c r="F163" s="10"/>
    </row>
    <row r="164" spans="1:6" ht="25.5" customHeight="1" x14ac:dyDescent="0.25">
      <c r="A164" s="76" t="s">
        <v>115</v>
      </c>
      <c r="B164" s="76"/>
      <c r="C164" s="45" t="s">
        <v>116</v>
      </c>
      <c r="D164" s="10"/>
      <c r="E164" s="10">
        <v>70.91</v>
      </c>
      <c r="F164" s="10"/>
    </row>
    <row r="165" spans="1:6" ht="0.75" customHeight="1" x14ac:dyDescent="0.25"/>
    <row r="166" spans="1:6" ht="25.5" customHeight="1" x14ac:dyDescent="0.25">
      <c r="A166" s="76" t="s">
        <v>117</v>
      </c>
      <c r="B166" s="76"/>
      <c r="C166" s="45" t="s">
        <v>118</v>
      </c>
      <c r="D166" s="10"/>
      <c r="E166" s="10">
        <v>574.22</v>
      </c>
      <c r="F166" s="10"/>
    </row>
    <row r="167" spans="1:6" ht="25.5" customHeight="1" x14ac:dyDescent="0.25">
      <c r="A167" s="76" t="s">
        <v>119</v>
      </c>
      <c r="B167" s="76"/>
      <c r="C167" s="45" t="s">
        <v>120</v>
      </c>
      <c r="D167" s="10"/>
      <c r="E167" s="10">
        <v>152.97</v>
      </c>
      <c r="F167" s="10"/>
    </row>
    <row r="168" spans="1:6" ht="0.75" customHeight="1" x14ac:dyDescent="0.25"/>
    <row r="169" spans="1:6" ht="25.5" customHeight="1" x14ac:dyDescent="0.25">
      <c r="A169" s="76" t="s">
        <v>121</v>
      </c>
      <c r="B169" s="76"/>
      <c r="C169" s="45" t="s">
        <v>122</v>
      </c>
      <c r="D169" s="10"/>
      <c r="E169" s="10">
        <v>0</v>
      </c>
      <c r="F169" s="10"/>
    </row>
    <row r="170" spans="1:6" ht="25.5" customHeight="1" x14ac:dyDescent="0.25">
      <c r="A170" s="76" t="s">
        <v>125</v>
      </c>
      <c r="B170" s="76"/>
      <c r="C170" s="45" t="s">
        <v>126</v>
      </c>
      <c r="D170" s="10"/>
      <c r="E170" s="10">
        <v>1048.51</v>
      </c>
      <c r="F170" s="10"/>
    </row>
    <row r="171" spans="1:6" ht="0.75" customHeight="1" x14ac:dyDescent="0.25"/>
    <row r="172" spans="1:6" ht="25.5" customHeight="1" x14ac:dyDescent="0.25">
      <c r="A172" s="76" t="s">
        <v>127</v>
      </c>
      <c r="B172" s="76"/>
      <c r="C172" s="45" t="s">
        <v>128</v>
      </c>
      <c r="D172" s="10"/>
      <c r="E172" s="10">
        <v>223.81</v>
      </c>
      <c r="F172" s="10"/>
    </row>
    <row r="173" spans="1:6" ht="0.75" customHeight="1" x14ac:dyDescent="0.25"/>
    <row r="174" spans="1:6" ht="25.5" customHeight="1" x14ac:dyDescent="0.25">
      <c r="A174" s="76" t="s">
        <v>129</v>
      </c>
      <c r="B174" s="76"/>
      <c r="C174" s="45" t="s">
        <v>130</v>
      </c>
      <c r="D174" s="10"/>
      <c r="E174" s="10">
        <v>857.75</v>
      </c>
      <c r="F174" s="10"/>
    </row>
    <row r="175" spans="1:6" ht="25.5" customHeight="1" x14ac:dyDescent="0.25">
      <c r="A175" s="76" t="s">
        <v>131</v>
      </c>
      <c r="B175" s="76"/>
      <c r="C175" s="45" t="s">
        <v>132</v>
      </c>
      <c r="D175" s="10"/>
      <c r="E175" s="10">
        <v>3858.06</v>
      </c>
      <c r="F175" s="10"/>
    </row>
    <row r="176" spans="1:6" ht="0.75" customHeight="1" x14ac:dyDescent="0.25"/>
    <row r="177" spans="1:6" ht="25.5" customHeight="1" x14ac:dyDescent="0.25">
      <c r="A177" s="76" t="s">
        <v>241</v>
      </c>
      <c r="B177" s="76"/>
      <c r="C177" s="45" t="s">
        <v>242</v>
      </c>
      <c r="D177" s="10"/>
      <c r="E177" s="10">
        <v>0</v>
      </c>
      <c r="F177" s="10"/>
    </row>
    <row r="178" spans="1:6" ht="25.5" customHeight="1" x14ac:dyDescent="0.25">
      <c r="A178" s="76" t="s">
        <v>133</v>
      </c>
      <c r="B178" s="76"/>
      <c r="C178" s="45" t="s">
        <v>134</v>
      </c>
      <c r="D178" s="10"/>
      <c r="E178" s="10">
        <v>0</v>
      </c>
      <c r="F178" s="10"/>
    </row>
    <row r="179" spans="1:6" ht="0.75" customHeight="1" x14ac:dyDescent="0.25"/>
    <row r="180" spans="1:6" ht="25.5" customHeight="1" x14ac:dyDescent="0.25">
      <c r="A180" s="76" t="s">
        <v>135</v>
      </c>
      <c r="B180" s="76"/>
      <c r="C180" s="45" t="s">
        <v>136</v>
      </c>
      <c r="D180" s="10"/>
      <c r="E180" s="10">
        <v>487.5</v>
      </c>
      <c r="F180" s="10"/>
    </row>
    <row r="181" spans="1:6" ht="25.5" customHeight="1" x14ac:dyDescent="0.25">
      <c r="A181" s="76" t="s">
        <v>137</v>
      </c>
      <c r="B181" s="76"/>
      <c r="C181" s="45" t="s">
        <v>138</v>
      </c>
      <c r="D181" s="10"/>
      <c r="E181" s="10">
        <v>201.25</v>
      </c>
      <c r="F181" s="10"/>
    </row>
    <row r="182" spans="1:6" ht="0.75" customHeight="1" x14ac:dyDescent="0.25"/>
    <row r="183" spans="1:6" ht="25.5" customHeight="1" x14ac:dyDescent="0.25">
      <c r="A183" s="76" t="s">
        <v>139</v>
      </c>
      <c r="B183" s="76"/>
      <c r="C183" s="45" t="s">
        <v>140</v>
      </c>
      <c r="D183" s="10"/>
      <c r="E183" s="10">
        <v>270</v>
      </c>
      <c r="F183" s="10"/>
    </row>
    <row r="184" spans="1:6" ht="25.5" customHeight="1" x14ac:dyDescent="0.25">
      <c r="A184" s="76" t="s">
        <v>243</v>
      </c>
      <c r="B184" s="76"/>
      <c r="C184" s="45" t="s">
        <v>244</v>
      </c>
      <c r="D184" s="10"/>
      <c r="E184" s="10">
        <v>0</v>
      </c>
      <c r="F184" s="10"/>
    </row>
    <row r="185" spans="1:6" ht="0.75" customHeight="1" x14ac:dyDescent="0.25"/>
    <row r="186" spans="1:6" ht="25.5" customHeight="1" x14ac:dyDescent="0.25">
      <c r="A186" s="76" t="s">
        <v>245</v>
      </c>
      <c r="B186" s="76"/>
      <c r="C186" s="45" t="s">
        <v>246</v>
      </c>
      <c r="D186" s="10"/>
      <c r="E186" s="10">
        <v>0</v>
      </c>
      <c r="F186" s="10"/>
    </row>
    <row r="187" spans="1:6" ht="0.75" customHeight="1" x14ac:dyDescent="0.25"/>
    <row r="188" spans="1:6" ht="25.5" customHeight="1" x14ac:dyDescent="0.25">
      <c r="A188" s="76" t="s">
        <v>145</v>
      </c>
      <c r="B188" s="76"/>
      <c r="C188" s="45" t="s">
        <v>146</v>
      </c>
      <c r="D188" s="10"/>
      <c r="E188" s="10">
        <v>0</v>
      </c>
      <c r="F188" s="10"/>
    </row>
    <row r="189" spans="1:6" ht="25.5" customHeight="1" x14ac:dyDescent="0.25">
      <c r="A189" s="76" t="s">
        <v>284</v>
      </c>
      <c r="B189" s="76"/>
      <c r="C189" s="45" t="s">
        <v>285</v>
      </c>
      <c r="D189" s="10"/>
      <c r="E189" s="10">
        <v>0</v>
      </c>
      <c r="F189" s="10"/>
    </row>
    <row r="190" spans="1:6" ht="0.75" customHeight="1" x14ac:dyDescent="0.25"/>
    <row r="191" spans="1:6" ht="25.5" customHeight="1" x14ac:dyDescent="0.25">
      <c r="A191" s="76" t="s">
        <v>147</v>
      </c>
      <c r="B191" s="76"/>
      <c r="C191" s="45" t="s">
        <v>142</v>
      </c>
      <c r="D191" s="10"/>
      <c r="E191" s="10">
        <v>456.25</v>
      </c>
      <c r="F191" s="10"/>
    </row>
    <row r="192" spans="1:6" ht="25.5" customHeight="1" x14ac:dyDescent="0.25">
      <c r="A192" s="76" t="s">
        <v>148</v>
      </c>
      <c r="B192" s="76"/>
      <c r="C192" s="45" t="s">
        <v>149</v>
      </c>
      <c r="D192" s="10">
        <v>14</v>
      </c>
      <c r="E192" s="10">
        <v>0</v>
      </c>
      <c r="F192" s="10">
        <v>0</v>
      </c>
    </row>
    <row r="193" spans="1:6" ht="25.5" customHeight="1" x14ac:dyDescent="0.25">
      <c r="A193" s="76" t="s">
        <v>286</v>
      </c>
      <c r="B193" s="76"/>
      <c r="C193" s="45" t="s">
        <v>287</v>
      </c>
      <c r="D193" s="10"/>
      <c r="E193" s="10">
        <v>0</v>
      </c>
      <c r="F193" s="10"/>
    </row>
    <row r="194" spans="1:6" ht="0.75" customHeight="1" x14ac:dyDescent="0.25"/>
    <row r="195" spans="1:6" ht="25.5" customHeight="1" x14ac:dyDescent="0.25">
      <c r="A195" s="76" t="s">
        <v>152</v>
      </c>
      <c r="B195" s="76"/>
      <c r="C195" s="45" t="s">
        <v>153</v>
      </c>
      <c r="D195" s="10"/>
      <c r="E195" s="10">
        <v>0</v>
      </c>
      <c r="F195" s="10"/>
    </row>
    <row r="196" spans="1:6" ht="25.5" customHeight="1" x14ac:dyDescent="0.25">
      <c r="A196" s="76" t="s">
        <v>99</v>
      </c>
      <c r="B196" s="76"/>
      <c r="C196" s="45" t="s">
        <v>100</v>
      </c>
      <c r="D196" s="10">
        <v>0</v>
      </c>
      <c r="E196" s="10">
        <v>0</v>
      </c>
      <c r="F196" s="10">
        <v>0</v>
      </c>
    </row>
    <row r="197" spans="1:6" ht="25.5" customHeight="1" x14ac:dyDescent="0.25">
      <c r="A197" s="78" t="s">
        <v>288</v>
      </c>
      <c r="B197" s="78"/>
      <c r="C197" s="43" t="s">
        <v>289</v>
      </c>
      <c r="D197" s="35">
        <v>2000</v>
      </c>
      <c r="E197" s="35">
        <v>2135.0500000000002</v>
      </c>
      <c r="F197" s="35">
        <v>106.75</v>
      </c>
    </row>
    <row r="198" spans="1:6" ht="25.5" customHeight="1" x14ac:dyDescent="0.25">
      <c r="A198" s="77" t="s">
        <v>247</v>
      </c>
      <c r="B198" s="77"/>
      <c r="C198" s="46" t="s">
        <v>279</v>
      </c>
      <c r="D198" s="38">
        <v>2000</v>
      </c>
      <c r="E198" s="38">
        <v>2135.0500000000002</v>
      </c>
      <c r="F198" s="38">
        <v>106.75</v>
      </c>
    </row>
    <row r="199" spans="1:6" ht="25.5" customHeight="1" x14ac:dyDescent="0.25">
      <c r="A199" s="76" t="s">
        <v>167</v>
      </c>
      <c r="B199" s="76"/>
      <c r="C199" s="45" t="s">
        <v>168</v>
      </c>
      <c r="D199" s="10">
        <v>2000</v>
      </c>
      <c r="E199" s="10">
        <v>2135.0500000000002</v>
      </c>
      <c r="F199" s="10">
        <v>106.75</v>
      </c>
    </row>
    <row r="200" spans="1:6" ht="25.5" customHeight="1" x14ac:dyDescent="0.25">
      <c r="A200" s="76" t="s">
        <v>171</v>
      </c>
      <c r="B200" s="76"/>
      <c r="C200" s="45" t="s">
        <v>172</v>
      </c>
      <c r="D200" s="10"/>
      <c r="E200" s="10">
        <v>1310.0899999999999</v>
      </c>
      <c r="F200" s="10"/>
    </row>
    <row r="201" spans="1:6" ht="0.75" customHeight="1" x14ac:dyDescent="0.25"/>
    <row r="202" spans="1:6" ht="25.5" customHeight="1" x14ac:dyDescent="0.25">
      <c r="A202" s="76" t="s">
        <v>173</v>
      </c>
      <c r="B202" s="76"/>
      <c r="C202" s="45" t="s">
        <v>174</v>
      </c>
      <c r="D202" s="10"/>
      <c r="E202" s="10">
        <v>824.96</v>
      </c>
      <c r="F202" s="10"/>
    </row>
    <row r="203" spans="1:6" ht="0.75" customHeight="1" x14ac:dyDescent="0.25"/>
    <row r="204" spans="1:6" ht="25.5" customHeight="1" x14ac:dyDescent="0.25">
      <c r="A204" s="78" t="s">
        <v>290</v>
      </c>
      <c r="B204" s="78"/>
      <c r="C204" s="43" t="s">
        <v>291</v>
      </c>
      <c r="D204" s="35">
        <v>2700</v>
      </c>
      <c r="E204" s="35">
        <v>1415.5</v>
      </c>
      <c r="F204" s="35">
        <v>52.43</v>
      </c>
    </row>
    <row r="205" spans="1:6" ht="25.5" customHeight="1" x14ac:dyDescent="0.25">
      <c r="A205" s="77" t="s">
        <v>247</v>
      </c>
      <c r="B205" s="77"/>
      <c r="C205" s="46" t="s">
        <v>279</v>
      </c>
      <c r="D205" s="38">
        <v>2700</v>
      </c>
      <c r="E205" s="38">
        <v>1415.5</v>
      </c>
      <c r="F205" s="38">
        <v>52.43</v>
      </c>
    </row>
    <row r="206" spans="1:6" ht="25.5" customHeight="1" x14ac:dyDescent="0.25">
      <c r="A206" s="76" t="s">
        <v>99</v>
      </c>
      <c r="B206" s="76"/>
      <c r="C206" s="45" t="s">
        <v>100</v>
      </c>
      <c r="D206" s="10">
        <v>2700</v>
      </c>
      <c r="E206" s="10">
        <v>1415.5</v>
      </c>
      <c r="F206" s="10">
        <v>52.43</v>
      </c>
    </row>
    <row r="207" spans="1:6" ht="25.5" customHeight="1" x14ac:dyDescent="0.25">
      <c r="A207" s="76" t="s">
        <v>127</v>
      </c>
      <c r="B207" s="76"/>
      <c r="C207" s="45" t="s">
        <v>128</v>
      </c>
      <c r="D207" s="10"/>
      <c r="E207" s="10">
        <v>1415.5</v>
      </c>
      <c r="F207" s="10"/>
    </row>
  </sheetData>
  <mergeCells count="158">
    <mergeCell ref="A8:B8"/>
    <mergeCell ref="A9:B9"/>
    <mergeCell ref="A10:B10"/>
    <mergeCell ref="A11:B11"/>
    <mergeCell ref="A12:B12"/>
    <mergeCell ref="A13:B13"/>
    <mergeCell ref="B1:G1"/>
    <mergeCell ref="A3:C3"/>
    <mergeCell ref="A4:C4"/>
    <mergeCell ref="A5:C5"/>
    <mergeCell ref="A6:B6"/>
    <mergeCell ref="A7:B7"/>
    <mergeCell ref="A22:B22"/>
    <mergeCell ref="A23:B23"/>
    <mergeCell ref="A24:B24"/>
    <mergeCell ref="A26:B26"/>
    <mergeCell ref="A27:B27"/>
    <mergeCell ref="A29:B29"/>
    <mergeCell ref="A14:B14"/>
    <mergeCell ref="A15:B15"/>
    <mergeCell ref="A16:B16"/>
    <mergeCell ref="A17:B17"/>
    <mergeCell ref="A19:B19"/>
    <mergeCell ref="A20:B20"/>
    <mergeCell ref="A38:B38"/>
    <mergeCell ref="A39:B39"/>
    <mergeCell ref="A41:B41"/>
    <mergeCell ref="A42:B42"/>
    <mergeCell ref="A43:B43"/>
    <mergeCell ref="A45:B45"/>
    <mergeCell ref="A30:B30"/>
    <mergeCell ref="A32:B32"/>
    <mergeCell ref="A33:B33"/>
    <mergeCell ref="A35:B35"/>
    <mergeCell ref="A36:B36"/>
    <mergeCell ref="A37:B37"/>
    <mergeCell ref="A55:B55"/>
    <mergeCell ref="A56:B56"/>
    <mergeCell ref="A57:B57"/>
    <mergeCell ref="A59:B59"/>
    <mergeCell ref="A60:B60"/>
    <mergeCell ref="A62:B62"/>
    <mergeCell ref="A46:B46"/>
    <mergeCell ref="A47:B47"/>
    <mergeCell ref="A48:B48"/>
    <mergeCell ref="A50:B50"/>
    <mergeCell ref="A51:B51"/>
    <mergeCell ref="A53:B53"/>
    <mergeCell ref="A71:B71"/>
    <mergeCell ref="A72:B72"/>
    <mergeCell ref="A73:B73"/>
    <mergeCell ref="A75:B75"/>
    <mergeCell ref="A76:B76"/>
    <mergeCell ref="A77:B77"/>
    <mergeCell ref="A63:B63"/>
    <mergeCell ref="A64:B64"/>
    <mergeCell ref="A65:B65"/>
    <mergeCell ref="A67:B67"/>
    <mergeCell ref="A68:B68"/>
    <mergeCell ref="A69:B69"/>
    <mergeCell ref="A85:B85"/>
    <mergeCell ref="A87:B87"/>
    <mergeCell ref="A89:B89"/>
    <mergeCell ref="A90:B90"/>
    <mergeCell ref="A91:B91"/>
    <mergeCell ref="A92:B92"/>
    <mergeCell ref="A78:B78"/>
    <mergeCell ref="A80:B80"/>
    <mergeCell ref="A81:B81"/>
    <mergeCell ref="A82:B82"/>
    <mergeCell ref="A83:B83"/>
    <mergeCell ref="A84:B84"/>
    <mergeCell ref="A102:B102"/>
    <mergeCell ref="A104:B104"/>
    <mergeCell ref="A105:B105"/>
    <mergeCell ref="A106:B106"/>
    <mergeCell ref="A107:B107"/>
    <mergeCell ref="A109:B109"/>
    <mergeCell ref="A93:B93"/>
    <mergeCell ref="A95:B95"/>
    <mergeCell ref="A96:B96"/>
    <mergeCell ref="A98:B98"/>
    <mergeCell ref="A99:B99"/>
    <mergeCell ref="A100:B100"/>
    <mergeCell ref="A118:B118"/>
    <mergeCell ref="A119:B119"/>
    <mergeCell ref="A120:B120"/>
    <mergeCell ref="A122:B122"/>
    <mergeCell ref="A123:B123"/>
    <mergeCell ref="A124:B124"/>
    <mergeCell ref="A110:B110"/>
    <mergeCell ref="A111:B111"/>
    <mergeCell ref="A113:B113"/>
    <mergeCell ref="A114:B114"/>
    <mergeCell ref="A116:B116"/>
    <mergeCell ref="A117:B117"/>
    <mergeCell ref="A132:B132"/>
    <mergeCell ref="A133:B133"/>
    <mergeCell ref="A134:B134"/>
    <mergeCell ref="A135:B135"/>
    <mergeCell ref="A136:B136"/>
    <mergeCell ref="A137:B137"/>
    <mergeCell ref="A125:B125"/>
    <mergeCell ref="A126:B126"/>
    <mergeCell ref="A127:B127"/>
    <mergeCell ref="A128:B128"/>
    <mergeCell ref="A129:B129"/>
    <mergeCell ref="A131:B131"/>
    <mergeCell ref="A146:B146"/>
    <mergeCell ref="A147:B147"/>
    <mergeCell ref="A149:B149"/>
    <mergeCell ref="A150:B150"/>
    <mergeCell ref="A152:B152"/>
    <mergeCell ref="A153:B153"/>
    <mergeCell ref="A139:B139"/>
    <mergeCell ref="A140:B140"/>
    <mergeCell ref="A141:B141"/>
    <mergeCell ref="A142:B142"/>
    <mergeCell ref="A143:B143"/>
    <mergeCell ref="A145:B145"/>
    <mergeCell ref="A163:B163"/>
    <mergeCell ref="A164:B164"/>
    <mergeCell ref="A166:B166"/>
    <mergeCell ref="A167:B167"/>
    <mergeCell ref="A169:B169"/>
    <mergeCell ref="A170:B170"/>
    <mergeCell ref="A154:B154"/>
    <mergeCell ref="A155:B155"/>
    <mergeCell ref="A156:B156"/>
    <mergeCell ref="A158:B158"/>
    <mergeCell ref="A160:B160"/>
    <mergeCell ref="A161:B161"/>
    <mergeCell ref="A181:B181"/>
    <mergeCell ref="A183:B183"/>
    <mergeCell ref="A184:B184"/>
    <mergeCell ref="A186:B186"/>
    <mergeCell ref="A188:B188"/>
    <mergeCell ref="A189:B189"/>
    <mergeCell ref="A172:B172"/>
    <mergeCell ref="A174:B174"/>
    <mergeCell ref="A175:B175"/>
    <mergeCell ref="A177:B177"/>
    <mergeCell ref="A178:B178"/>
    <mergeCell ref="A180:B180"/>
    <mergeCell ref="A206:B206"/>
    <mergeCell ref="A207:B207"/>
    <mergeCell ref="A198:B198"/>
    <mergeCell ref="A199:B199"/>
    <mergeCell ref="A200:B200"/>
    <mergeCell ref="A202:B202"/>
    <mergeCell ref="A204:B204"/>
    <mergeCell ref="A205:B205"/>
    <mergeCell ref="A191:B191"/>
    <mergeCell ref="A192:B192"/>
    <mergeCell ref="A193:B193"/>
    <mergeCell ref="A195:B195"/>
    <mergeCell ref="A196:B196"/>
    <mergeCell ref="A197:B197"/>
  </mergeCells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 računa prihoda i rashod</vt:lpstr>
      <vt:lpstr>Izvještaj prema eko.klasifika.</vt:lpstr>
      <vt:lpstr>Izvještaj prema izvorima fina.</vt:lpstr>
      <vt:lpstr>Izvještaj prema funkcijskoj kla</vt:lpstr>
      <vt:lpstr>Račun fina.prema eko.kla.</vt:lpstr>
      <vt:lpstr>Račun fina.prema izvorima fina.</vt:lpstr>
      <vt:lpstr>Preneseni višak-manjak</vt:lpstr>
      <vt:lpstr>Izvještaj po programskoj klasi.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Cerna-računovodstvo</dc:creator>
  <cp:lastModifiedBy>Cerna-računovodstvo</cp:lastModifiedBy>
  <cp:lastPrinted>2026-07-27T07:11:01Z</cp:lastPrinted>
  <dcterms:created xsi:type="dcterms:W3CDTF">2026-07-22T08:27:26Z</dcterms:created>
  <dcterms:modified xsi:type="dcterms:W3CDTF">2026-07-27T07:11:14Z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